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ดำเนินการ68\"/>
    </mc:Choice>
  </mc:AlternateContent>
  <xr:revisionPtr revIDLastSave="0" documentId="13_ncr:1_{7C887F82-0234-4E5C-B48D-61DF6F1FEBEE}" xr6:coauthVersionLast="47" xr6:coauthVersionMax="47" xr10:uidLastSave="{00000000-0000-0000-0000-000000000000}"/>
  <bookViews>
    <workbookView xWindow="-108" yWindow="-108" windowWidth="23256" windowHeight="12576" firstSheet="1" activeTab="5" xr2:uid="{00000000-000D-0000-FFFF-FFFF00000000}"/>
  </bookViews>
  <sheets>
    <sheet name="บัญชีสรุปโครงการ" sheetId="1" state="hidden" r:id="rId1"/>
    <sheet name="แผนงานเกษตร" sheetId="7" r:id="rId2"/>
    <sheet name="ศาสนาวัฒนธรรม" sheetId="9" r:id="rId3"/>
    <sheet name="สาธารณสุข" sheetId="10" r:id="rId4"/>
    <sheet name="สร้างความเข้มแข็ง" sheetId="11" r:id="rId5"/>
    <sheet name="อุตสาหกรรมและการโยธา" sheetId="18" r:id="rId6"/>
    <sheet name="งบกลาง" sheetId="20" r:id="rId7"/>
    <sheet name="รักษาความสงบ" sheetId="12" r:id="rId8"/>
    <sheet name="การศึกษา" sheetId="19" r:id="rId9"/>
    <sheet name="บริหารทั่วไป" sheetId="13" r:id="rId10"/>
    <sheet name="เคหะและชุมชน" sheetId="16" r:id="rId11"/>
  </sheets>
  <calcPr calcId="181029"/>
</workbook>
</file>

<file path=xl/calcChain.xml><?xml version="1.0" encoding="utf-8"?>
<calcChain xmlns="http://schemas.openxmlformats.org/spreadsheetml/2006/main">
  <c r="B17" i="1" l="1"/>
  <c r="B36" i="1"/>
  <c r="C14" i="1" s="1"/>
  <c r="D17" i="1"/>
  <c r="E11" i="1" s="1"/>
  <c r="E29" i="1"/>
  <c r="C15" i="1"/>
  <c r="C16" i="1"/>
  <c r="D36" i="1"/>
  <c r="D20" i="1"/>
  <c r="B20" i="1"/>
  <c r="D31" i="1"/>
  <c r="B31" i="1"/>
  <c r="E16" i="1" l="1"/>
  <c r="E14" i="1"/>
  <c r="E15" i="1"/>
  <c r="E13" i="1"/>
  <c r="E12" i="1"/>
  <c r="C7" i="1" l="1"/>
  <c r="D9" i="1" l="1"/>
  <c r="D37" i="1" s="1"/>
  <c r="B9" i="1"/>
  <c r="B37" i="1" s="1"/>
  <c r="C17" i="1" s="1"/>
  <c r="E7" i="1" l="1"/>
  <c r="E36" i="1"/>
  <c r="C31" i="1"/>
  <c r="C12" i="1"/>
  <c r="C29" i="1"/>
  <c r="C8" i="1"/>
  <c r="C9" i="1" s="1"/>
  <c r="C35" i="1"/>
  <c r="C34" i="1"/>
  <c r="C36" i="1" s="1"/>
  <c r="C13" i="1"/>
  <c r="C19" i="1"/>
  <c r="C20" i="1"/>
  <c r="C11" i="1"/>
  <c r="E35" i="1"/>
  <c r="E31" i="1"/>
  <c r="E34" i="1"/>
  <c r="E8" i="1"/>
  <c r="E19" i="1"/>
  <c r="E20" i="1"/>
  <c r="C37" i="1"/>
  <c r="E37" i="1"/>
  <c r="E9" i="1" l="1"/>
</calcChain>
</file>

<file path=xl/sharedStrings.xml><?xml version="1.0" encoding="utf-8"?>
<sst xmlns="http://schemas.openxmlformats.org/spreadsheetml/2006/main" count="2672" uniqueCount="782">
  <si>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</si>
  <si>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</si>
  <si>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</si>
  <si>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</si>
  <si>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</si>
  <si>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</si>
  <si>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</si>
  <si>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</si>
  <si>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</si>
  <si>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</si>
  <si>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</si>
  <si>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</si>
  <si>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</si>
  <si>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</si>
  <si>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</si>
  <si>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</si>
  <si>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</si>
  <si>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</si>
  <si>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</si>
  <si>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</si>
  <si>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</si>
  <si>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</si>
  <si>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</si>
  <si>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</si>
  <si>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</si>
  <si>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</si>
  <si>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</si>
  <si>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</si>
  <si>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</si>
  <si>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1.  ยุทธศาสตร์การพัฒนาด้านโครงสร้างพื้นฐาน</t>
  </si>
  <si>
    <t>กองช่าง</t>
  </si>
  <si>
    <t>กองการศึกษา</t>
  </si>
  <si>
    <t>(บาท)</t>
  </si>
  <si>
    <t>หน่วยงาน</t>
  </si>
  <si>
    <t>รับผิดชอบหลัก</t>
  </si>
  <si>
    <t xml:space="preserve">  1.1 แผนงานเคหะและชุมชน </t>
  </si>
  <si>
    <t xml:space="preserve">  1.2 แผนงานอุตสาหกรรมและการโยธา</t>
  </si>
  <si>
    <t>องค์การบริหารส่วนตำบลบางขัน</t>
  </si>
  <si>
    <t>ต.บางขัน</t>
  </si>
  <si>
    <t>โครงการส่งเสริมการจัดการขยะอินทรีย์</t>
  </si>
  <si>
    <t>และขยะเปียกในครัวเรือน</t>
  </si>
  <si>
    <t>โครงการส่งเสริมสุขภาพผู้สูงอายุและให้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</si>
  <si>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</si>
  <si>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</si>
  <si>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</si>
  <si>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</si>
  <si>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</si>
  <si>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โครงการป้องกันและแก้ไขปัญหาภัยแล้ง</t>
  </si>
  <si>
    <t>อบต.</t>
  </si>
  <si>
    <t>อบต</t>
  </si>
  <si>
    <t>ครุภัณฑ์สำนักงาน</t>
  </si>
  <si>
    <t>ผลผลิต/กิจกรรม</t>
  </si>
  <si>
    <t>ป้องกันและบรรเทาสาธารณภัย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</si>
  <si>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</si>
  <si>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</si>
  <si>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</si>
  <si>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</si>
  <si>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</si>
  <si>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</si>
  <si>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</si>
  <si>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</si>
  <si>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</si>
  <si>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</si>
  <si>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</si>
  <si>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</si>
  <si>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</si>
  <si>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</si>
  <si>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</si>
  <si>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</si>
  <si>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โครงการก่อสร้างถนนคอนกรีตเสริมเหล็ก</t>
  </si>
  <si>
    <t>โครงการบางขันห่วงใย ผู้สูงวัยมีสุข</t>
  </si>
  <si>
    <t>ก่อสร้างถนนคอนกรีตเสริมเหล็กสายบ้านนาย</t>
  </si>
  <si>
    <t>คุณภาพชีวิตผู้สูงวัย</t>
  </si>
  <si>
    <t>โครงการบริหารจัดการขยะอันตราย</t>
  </si>
  <si>
    <t>ครุภัณฑ์คอมพิวเตอร์หรืออิเล็กทรอนิกส์</t>
  </si>
  <si>
    <t>ครุภัณฑำสำนักงาน</t>
  </si>
  <si>
    <t xml:space="preserve">  แผนนงาน บริหารงานทั่วไป  งานบริหารงานคลัง</t>
  </si>
  <si>
    <t>จัดซื้อเครื่องพิมพ์เลเซอร์หรือLED</t>
  </si>
  <si>
    <t xml:space="preserve">  ๒.๖ แผนงานสังคมสงเคราะห์</t>
  </si>
  <si>
    <t xml:space="preserve">  ๒.๖ แผนงานรักษาความสงบภายใน</t>
  </si>
  <si>
    <t>โครงการป้องกันและต่อต้านการ</t>
  </si>
  <si>
    <t>อบรมเชิงปฎิบัติการให้ความรู้</t>
  </si>
  <si>
    <t>อบต.บางขัน</t>
  </si>
  <si>
    <t>ทางวิชาการโดยวิธีการบรรยาย</t>
  </si>
  <si>
    <t>สำนักปลัด</t>
  </si>
  <si>
    <t>โครงการจัดการขยะมูลฝอยชุมชนตาม</t>
  </si>
  <si>
    <t>อบรมให้ความรู้การจัดการขยะมูลฝอยชุมชน</t>
  </si>
  <si>
    <t>หลักสุขาภิบาล</t>
  </si>
  <si>
    <t>การรณรงค์การแยกขยะ</t>
  </si>
  <si>
    <t>การเก็บขยะอันตรายในพื้นที่ และนำส่ง อบจ.</t>
  </si>
  <si>
    <t>การรณรงค์ ส่งเสริมการจัดการขยะอินทรีย์</t>
  </si>
  <si>
    <t>และขยะเปียกใน</t>
  </si>
  <si>
    <t>ค่าสำรวจข้อมูลจำนวนสัตว์ ค่าวัคซีน เข็มฉีดยา</t>
  </si>
  <si>
    <t>ค่าวัคซีน อกกหน่วยบริการฉีดวัคซีน</t>
  </si>
  <si>
    <t>อบรมให้ความรู้ การตรวจคัดกรองสุขภาพ</t>
  </si>
  <si>
    <t>ประชาสัมพันธ์หน่วยงานประชาชน นักเรียน</t>
  </si>
  <si>
    <t>โครงการพัฒนาศักยภาพผู้ทำหน้าที่ดูแล</t>
  </si>
  <si>
    <t>สุขภาพในชุมชน</t>
  </si>
  <si>
    <t>หมู่ที่ ๑</t>
  </si>
  <si>
    <t>หมู่ที่ ๒</t>
  </si>
  <si>
    <t>หมู่ที่ ๓</t>
  </si>
  <si>
    <t>หมู่ที่ ๔</t>
  </si>
  <si>
    <t>หมู่ที่ ๕</t>
  </si>
  <si>
    <t>หมู่ที่ ๖</t>
  </si>
  <si>
    <t>หมู่ที่ ๗</t>
  </si>
  <si>
    <t>หมู่ที่ ๘</t>
  </si>
  <si>
    <t>หมู่ที่ ๙</t>
  </si>
  <si>
    <t>หมู่ที่ ๑๐</t>
  </si>
  <si>
    <t>หมู่ที่ ๑๑</t>
  </si>
  <si>
    <t>หมู่ที่ ๑๒</t>
  </si>
  <si>
    <t>หมู่ที่ ๑๓</t>
  </si>
  <si>
    <t>หมู่ที่ ๑๔</t>
  </si>
  <si>
    <t>หมู่ที่ ๑๕</t>
  </si>
  <si>
    <t>หมู่ที่ ๑๖</t>
  </si>
  <si>
    <t>หมู่ที่ ๑๗</t>
  </si>
  <si>
    <t>หมู่ที่ ๑๘</t>
  </si>
  <si>
    <t>การจัดสวัสดิภาพสัตว์การสำรวจข้อมูล</t>
  </si>
  <si>
    <t>จำนวนสัตว์และขึ้นทะเบียนสัตว์</t>
  </si>
  <si>
    <t xml:space="preserve">โครงการการบริการสาธารณสุขดูแล </t>
  </si>
  <si>
    <t>สุขภาพของประชาชนในชุมชน</t>
  </si>
  <si>
    <t>โครงการป้องกันและควบคุมโรคติดต่อ</t>
  </si>
  <si>
    <t>และโรคไม่ติดต่อ</t>
  </si>
  <si>
    <t>โครงการสัตว์ปลอดโรค คนปลอดภัย</t>
  </si>
  <si>
    <t>จากโรคพิษสุนัขบ้า</t>
  </si>
  <si>
    <t>โครงการเตรียมความพร้อมก่อนเข้า</t>
  </si>
  <si>
    <t>สู่ผู้สูงวัย</t>
  </si>
  <si>
    <t>โครงการนันทนาการสร้างสรรค์ ส่งเสริม</t>
  </si>
  <si>
    <t xml:space="preserve">ส่งเสริมคุณภาพชีวิตผู้สูงวัย </t>
  </si>
  <si>
    <t>โครงการประชาสัมพันธ์สิทธิประโยชน์</t>
  </si>
  <si>
    <t>และสวัสดิการทางสังคมแก่ประชาชน</t>
  </si>
  <si>
    <t>โครงการส่งเสริมการพัฒนาคนพิการและ</t>
  </si>
  <si>
    <t>ให้ความรู้แก่ผู้ดูแลคนพิการ</t>
  </si>
  <si>
    <t>กองการศึกษาฯ</t>
  </si>
  <si>
    <t>โครงการวันเด็กแห่งชาติ</t>
  </si>
  <si>
    <t>โครงการแข่งขันกีฬา "บางขันสัมพันธ์</t>
  </si>
  <si>
    <t xml:space="preserve">จัดการแข่งขันกีฬาสำหรับเด็ก </t>
  </si>
  <si>
    <t>สนามกีฬาตามที่</t>
  </si>
  <si>
    <t xml:space="preserve">ต้านยาเสพติด" </t>
  </si>
  <si>
    <t>เยาวขนและประชาชนในเขต อบต.</t>
  </si>
  <si>
    <t>กำหนดในโครงการ</t>
  </si>
  <si>
    <t>๒</t>
  </si>
  <si>
    <t>จัดการแข่งขันกีฬาสำหรับเด็ก</t>
  </si>
  <si>
    <t>ปฐมวัยของศูนย์พัฒนาเด็กเล็ก</t>
  </si>
  <si>
    <t>ร่วมกับคณะกรรมการฯ ผู้ปกครอง</t>
  </si>
  <si>
    <t>และชุมชน</t>
  </si>
  <si>
    <t>๓</t>
  </si>
  <si>
    <t>โครงการแข่งขันกีฬาสีศูนย์พัฒนา</t>
  </si>
  <si>
    <t>เด็กเล็กสานสัมพันธ์ชุมชน</t>
  </si>
  <si>
    <t>จัดงานวันฮารีรายอและจัดฝึกอบรม</t>
  </si>
  <si>
    <t>มัสยิดหมู่ที่ ๑๕</t>
  </si>
  <si>
    <t>ด้านคุณธรรมจริยธรรมตามหลัก</t>
  </si>
  <si>
    <t>อิสลาม</t>
  </si>
  <si>
    <t xml:space="preserve">ศาสนาอิสลาม </t>
  </si>
  <si>
    <t>โครงการทำบุญร่วมใจสร้างเสริม</t>
  </si>
  <si>
    <t xml:space="preserve">จัดกิจกรรมทางพระพุทธศาสนา </t>
  </si>
  <si>
    <t xml:space="preserve"> อบต.บางขัน</t>
  </si>
  <si>
    <t>คุณธรรม</t>
  </si>
  <si>
    <t>จัดกิจกรรมให้ความรู้เรื่องคุณธรรม</t>
  </si>
  <si>
    <t>กับการปฏิบัติงาน</t>
  </si>
  <si>
    <t>โครงการส่งเสริมศาสนา วัฒนธรรม</t>
  </si>
  <si>
    <t>อุดหนุนงบประมาณให้แก่ที่ทำการ</t>
  </si>
  <si>
    <t>สถานที่จัดกิจกรรม</t>
  </si>
  <si>
    <t>และประเพณีเทศกาลเดือนสิบ</t>
  </si>
  <si>
    <t>ปกครองอำเภอบางขัน</t>
  </si>
  <si>
    <t>ตามระบุในโครงการ</t>
  </si>
  <si>
    <t>และประเพณีเทศกาลวันมาฆบูชา แห่ผ้า</t>
  </si>
  <si>
    <t>ขึ้นธาตุ นครศรีธรรมราชและแห่ผ้าห่ม</t>
  </si>
  <si>
    <t>พระพุทธลีลาศิริธรรมนครอัครมหามิ่ง</t>
  </si>
  <si>
    <t>มงคล อำเภอบางขัน</t>
  </si>
  <si>
    <t>โครงการส่งเสริมอนุรักษ์ ฟื้นฟูประเพณี</t>
  </si>
  <si>
    <t>อุดหนุนงบประมาณให้แก่สภา</t>
  </si>
  <si>
    <t>ชักพระอำเภอบางขัน</t>
  </si>
  <si>
    <t>วัฒนธรรมอำเภอบางขัน</t>
  </si>
  <si>
    <t xml:space="preserve">ตำบลบางขัน  </t>
  </si>
  <si>
    <t xml:space="preserve">สำนักงานปลัด </t>
  </si>
  <si>
    <t>ฝ่ายบริหารทั่วไป</t>
  </si>
  <si>
    <t>โครงการพัฒนาบริการการท่องเที่ยว</t>
  </si>
  <si>
    <t>พัฒนาสิ่งอำนวยความสะดวก</t>
  </si>
  <si>
    <t>ขององค์การบริหารส่วนตำบลบางขัน</t>
  </si>
  <si>
    <t>ให้กับนักท่องเที่ยวในชุมชนและ</t>
  </si>
  <si>
    <t>นอกพื้นที่ตามความเหมาะสม</t>
  </si>
  <si>
    <t>โครงการส่งเสริมการท่องเที่ยว</t>
  </si>
  <si>
    <t>ส่งเสริมและพัฒนากิจการด้าน</t>
  </si>
  <si>
    <t>เชิงอนุรักษ์เกษตรและวิถีพอเพียง</t>
  </si>
  <si>
    <t>การเกษตรให้เป็นแหล่งท่องเที่ยว</t>
  </si>
  <si>
    <t>วิถีเกษตร</t>
  </si>
  <si>
    <t>ตำบล</t>
  </si>
  <si>
    <t>บางขัน</t>
  </si>
  <si>
    <t>จัดทำแผนป้องกันและบรรเทาสาธารณภัย</t>
  </si>
  <si>
    <t>ในตำบลบางขัน</t>
  </si>
  <si>
    <t>1 จัดตั้งศูนย์</t>
  </si>
  <si>
    <t>2 จัดหาเตรียมความพร้อมด้านวัสดุ</t>
  </si>
  <si>
    <t>3 ฝึกอบรม/เผยแพร่ทางสื่อต่างๆ</t>
  </si>
  <si>
    <t>4 ช่วยเหลือผู้ประสบภัย</t>
  </si>
  <si>
    <t>4 สร้างฝายชะลอน้ำ/กักเก็บน้ำ</t>
  </si>
  <si>
    <t>5 ช่วยเหลือผู้ประสบภัย</t>
  </si>
  <si>
    <t>โครงการฝึกอบรมซักซ้อมแผนปฏิบัติการ</t>
  </si>
  <si>
    <t>ซักซ้อมในสถานการณ์ที่จำลองขึ้นช่วย</t>
  </si>
  <si>
    <t>เหลือผู้ประสบอุบัติภัยได้อย่างถูกต้อง</t>
  </si>
  <si>
    <t>บรรยายให้ความรู้ทางวิชาการ</t>
  </si>
  <si>
    <t>กองคลัง</t>
  </si>
  <si>
    <t xml:space="preserve">แผนงานงบกลาง  </t>
  </si>
  <si>
    <t>เงินสำรองจ่าย</t>
  </si>
  <si>
    <t>เพื่อจ่ายในกรณีที่ฉุกเฉินที่มีสาธารณภัย</t>
  </si>
  <si>
    <t>ม.1-18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</si>
  <si>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</si>
  <si>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</si>
  <si>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</si>
  <si>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</si>
  <si>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</si>
  <si>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</si>
  <si>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</si>
  <si>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</si>
  <si>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</si>
  <si>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</si>
  <si>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</si>
  <si>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</si>
  <si>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</si>
  <si>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</si>
  <si>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</si>
  <si>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 xml:space="preserve"> - เงินสมทบกองทุนบำเหน็จบำนาญข้าราชการ</t>
  </si>
  <si>
    <t>ส่วนท้องถิ่น</t>
  </si>
  <si>
    <t>สำนักปลัด อบต.กองคลัง</t>
  </si>
  <si>
    <t>อบรมให้ความรู้เตรียมความพร้อมก่อน</t>
  </si>
  <si>
    <t>เข้าสู่ผู้สูงวัย</t>
  </si>
  <si>
    <t>อบรมให้ความรู้ด้านนันทนาการแก่</t>
  </si>
  <si>
    <t>ผู้สูงวัย</t>
  </si>
  <si>
    <t>อบรมให้ความรู้ผู้สูงวัย</t>
  </si>
  <si>
    <t>อบรมให้ความรู้เชิงปฏิบัติการการส่ง</t>
  </si>
  <si>
    <t>อบรมให้ความรู้แก่ผู้ดูแลคนพิการ</t>
  </si>
  <si>
    <t>อบรมให้ความรู้ผู้สูงอายุ</t>
  </si>
  <si>
    <t>ทุจริต</t>
  </si>
  <si>
    <t>จำนวนโครงการพัฒนาท้องถิ่น กิจกรรมและงบประมาณ</t>
  </si>
  <si>
    <t>แผนการดำเนินงาน ประจำปีงบประมาณ พ.ศ.2567</t>
  </si>
  <si>
    <t>องค์การบริหารส่วนตำบลบางขัน อำเภอบางขัน จังหวัดนครศรีธรรมราช</t>
  </si>
  <si>
    <t>ยุทธศาสตร์ที่  ๑  การพัฒนาโครงสร้างพื้นฐาน</t>
  </si>
  <si>
    <t xml:space="preserve">  แผนนงาน อุตสาหกรรมและการโยธา      </t>
  </si>
  <si>
    <t>ดำเนิน</t>
  </si>
  <si>
    <t>การแล้วเสร็จ</t>
  </si>
  <si>
    <t>๒.๒ บัญชีโครงการพัฒนาท้องถิ่น กิจกรรมและงบประมาณ</t>
  </si>
  <si>
    <t>๑.๑ กลยุทธ์/แนวทางการพัฒนาเส้นทางคมนาคมให้มั่นคงถาวร สาธารณูปโภค สาธารณูปการขั้นพื้นฐานอย่างทั่วถึง</t>
  </si>
  <si>
    <t>โครงการติดตั้งระบบโซล่าเซลล์</t>
  </si>
  <si>
    <t>ความหนา ๐.๑๕ เมตร ระยะทาง ๑๙๐ ม.</t>
  </si>
  <si>
    <t xml:space="preserve">สายบ้านนายโกศล - บ้านนายเยื้อน </t>
  </si>
  <si>
    <t>หรือพื้นที่รวมไม่น้อยกว่า 760 ตารางเมตร</t>
  </si>
  <si>
    <t>โครงการก่อสร้างอาคารเรียนรู้หมู่บ้าน</t>
  </si>
  <si>
    <t>ยุทธศาสตร์ที่  ๒  การพัฒนาด้านคุณภาพชีวิตและสังคม</t>
  </si>
  <si>
    <t xml:space="preserve">  แผนนงาน การศึกษา</t>
  </si>
  <si>
    <t>โครงการแข่งขันทักษะทางวิชาการ</t>
  </si>
  <si>
    <t>เปิดบ้านสานฝันศูนย์พัฒนาเด็กเล็ก</t>
  </si>
  <si>
    <t>โครงการรณรงค์สวมหมวกนิรภัย</t>
  </si>
  <si>
    <t>เพื่อส่งเสริมการขับขี่ปลอดภัย</t>
  </si>
  <si>
    <t>สวมหมวกนิรภัย 100เปอร์เซ็น</t>
  </si>
  <si>
    <t>ชุมชน</t>
  </si>
  <si>
    <t>เงินสมทบกองทุนสวัสดิการ</t>
  </si>
  <si>
    <t>จ่ายเป็นค่าสมทบกองทุนสวัสดิการชุมชนตำบล</t>
  </si>
  <si>
    <t>บางขัน จัดสวัสดิการภาคประชาชน</t>
  </si>
  <si>
    <t xml:space="preserve">  แผนนงาน บริหารงานทั่วไป  </t>
  </si>
  <si>
    <t>ยุทธศาสตร์ที่  ๕ การพัฒนาด้านการเมือง การปกครองและการบริหารจัดการองค์กร</t>
  </si>
  <si>
    <t>จัดซื้อโต๊ะทำงาน จำนวน ๑ ตัว</t>
  </si>
  <si>
    <t>ครุภัณฑ์งานบ้านงานครัว</t>
  </si>
  <si>
    <t>จัดซื้อเครื่องคอมพิวเตอร์สำหรับ</t>
  </si>
  <si>
    <t xml:space="preserve">  แผนนงาน รักษาความสงบภายใน   </t>
  </si>
  <si>
    <t>โครงการสนับสนุนค่าใช้จ่าย</t>
  </si>
  <si>
    <t>การบริหารสถานศึกษา</t>
  </si>
  <si>
    <t>ค่าใช้จ่ายสนับสนุนการบริหารสถาน</t>
  </si>
  <si>
    <t>ค่าใช้จ่ายในการจัดซื้ออาหารเสริม(นม)</t>
  </si>
  <si>
    <t>สำหรับเด็กปฐมวัย จำนวน ๔ ศูนย์</t>
  </si>
  <si>
    <t>อุดหนุนส่วนราชการ</t>
  </si>
  <si>
    <t>อุดหนุนตามโครงการอาหารกลางวัน</t>
  </si>
  <si>
    <t>ให้แก่ สพฐ จำนวน ๗ โรงเรียน</t>
  </si>
  <si>
    <t>โรงเรียน</t>
  </si>
  <si>
    <t>สพฐ</t>
  </si>
  <si>
    <t xml:space="preserve">  แผนนงาน สาธารณสุข </t>
  </si>
  <si>
    <t>อบรมให้ความรู้และฝึกทักษะของผู้ทำหน้าที่ดูแล</t>
  </si>
  <si>
    <t>หมู่ที่ ๑ ในการดำเนินงานตามแนวทางโครงการ</t>
  </si>
  <si>
    <t>พระราชดำริด้านสาธารณสุข</t>
  </si>
  <si>
    <t>หมู่ที่ 3 ในการดำเนินงานตามแนวทางโครงการ</t>
  </si>
  <si>
    <t>หมู่ที่ 4 ในการดำเนินงานตามแนวทางโครงการ</t>
  </si>
  <si>
    <t>หมู่ที่ 5 ในการดำเนินงานตามแนวทางโครงการ</t>
  </si>
  <si>
    <t>หมู่ที่ 6 ในการดำเนินงานตามแนวทางโครงการ</t>
  </si>
  <si>
    <t>หมู่ที่ 7 ในการดำเนินงานตามแนวทางโครงการ</t>
  </si>
  <si>
    <t>หมู่ที่ 8 ในการดำเนินงานตามแนวทางโครงการ</t>
  </si>
  <si>
    <t>หมู่ที่ 9 ในการดำเนินงานตามแนวทางโครงการ</t>
  </si>
  <si>
    <t>หมู่ที่ ๑0 ในการดำเนินงานตามแนวทางโครงการ</t>
  </si>
  <si>
    <t>หมู่ที่ ๑2 ในการดำเนินงานตามแนวทางโครงการ</t>
  </si>
  <si>
    <t>หมู่ที่ ๑3 ในการดำเนินงานตามแนวทางโครงการ</t>
  </si>
  <si>
    <t>หมู่ที่ ๑4 ในการดำเนินงานตามแนวทางโครงการ</t>
  </si>
  <si>
    <t>หมู่ที่ ๑5 ในการดำเนินงานตามแนวทางโครงการ</t>
  </si>
  <si>
    <t>หมู่ที่ ๑6 ในการดำเนินงานตามแนวทางโครงการ</t>
  </si>
  <si>
    <t>หมู่ที่ ๑7 ในการดำเนินงานตามแนวทางโครงการ</t>
  </si>
  <si>
    <t>หมู่ที่ ๑8 ในการดำเนินงานตามแนวทางโครงการ</t>
  </si>
  <si>
    <t xml:space="preserve">  แผนนงาน เคหะและชุมชน</t>
  </si>
  <si>
    <t>พ.ศ.2567</t>
  </si>
  <si>
    <t>ยุทธศาสตร์ที่  ๔  การพัฒนาด้านคุณภาพสิ่งแวดล้อมและธรรมชาติ</t>
  </si>
  <si>
    <t>แล้วเสร็จ</t>
  </si>
  <si>
    <t>หน่วยงานรับ</t>
  </si>
  <si>
    <t>ผิดชอบหลัก</t>
  </si>
  <si>
    <t>อบรมให้ความรู้ การควบคุมการระบาดของโรค</t>
  </si>
  <si>
    <t>ต่างๆ</t>
  </si>
  <si>
    <t xml:space="preserve">  แผนนงาน ศาสนาวัฒนธรรมและนันทนาการ   </t>
  </si>
  <si>
    <t>4</t>
  </si>
  <si>
    <t>5</t>
  </si>
  <si>
    <t>เพื่อสุขภาพ</t>
  </si>
  <si>
    <t>โครงการวัด ประชา รัฐ สร้างสุข</t>
  </si>
  <si>
    <t>เพื่อการพัฒนาอย่างยั่งยืน</t>
  </si>
  <si>
    <t>โครงการส่งเสริม อนุรักษ์ สืบสาน</t>
  </si>
  <si>
    <t>ภูมิปัญญาปราชญ์ชุมชน</t>
  </si>
  <si>
    <t>โครงการประเพณีวันลอยกระทง</t>
  </si>
  <si>
    <t>อบรมคุณธรรมจริยธรรมตามหลักศาสนา</t>
  </si>
  <si>
    <t>โครงการจัดงานวันฮารีรายอและฝึก</t>
  </si>
  <si>
    <t>แล้วงเสร็จ</t>
  </si>
  <si>
    <t xml:space="preserve">  แผนนงาน สร้างความเข้มแข็งของชุมชน</t>
  </si>
  <si>
    <t>โครงการฝึกอบรมเชิงปฏิบัติการ การ</t>
  </si>
  <si>
    <t>ส่งเสริมอาชีพการทำผลิตภัณฑ์</t>
  </si>
  <si>
    <t>สมุนไพรไทย</t>
  </si>
  <si>
    <t>โครงการช่วยเหลือประชาชน</t>
  </si>
  <si>
    <t>ด้านการส่งเสริมและพัฒนาคุณภาพ</t>
  </si>
  <si>
    <t>ชีวิต</t>
  </si>
  <si>
    <t>โครงการดำเนินงานควบคุมยาสูบ</t>
  </si>
  <si>
    <t>และเครื่องดื่มแอลกอฮอล์</t>
  </si>
  <si>
    <t xml:space="preserve">  แผนนงาน การเกษตร</t>
  </si>
  <si>
    <t>โครงการ 1 อปท.1 สวนสมุนไพรเฉลิม</t>
  </si>
  <si>
    <t>พระเกียรติฯตำบลบางขัน</t>
  </si>
  <si>
    <t>โครงการช่วยเหลือเกษตรกรผู้มีรายได้น้อย</t>
  </si>
  <si>
    <t>โครงการส่งเสริมและพัฒนาการประกอบ</t>
  </si>
  <si>
    <t>ติดตำบลบางขัน</t>
  </si>
  <si>
    <t>โครงการป้องกันและแก้ไขปัญหายาเสพ</t>
  </si>
  <si>
    <t>โครงการตรวจสอบคุณภาพน้ำผิวดิน</t>
  </si>
  <si>
    <t>เพื่อป้องกันปัญหาน้ำเสียในชุมชน</t>
  </si>
  <si>
    <t>ค่าป้ายประชาสัมพันธ์ และค่าตรวจสอบ</t>
  </si>
  <si>
    <t>วิเคราะห์คุณภาพน้ำ</t>
  </si>
  <si>
    <t>โครงการตรวจสอบคุณภาพน้ำอุปโภค</t>
  </si>
  <si>
    <t>บริโภค</t>
  </si>
  <si>
    <t>ค่าป้ายประชาสัมพันธ์ และค่าตรวจ</t>
  </si>
  <si>
    <t>คุณภาพน้ำ</t>
  </si>
  <si>
    <t>โครงการป้องกันและแก้ไขปัญหา</t>
  </si>
  <si>
    <t>น้ำเสียในชชุมชน</t>
  </si>
  <si>
    <t>ค่าป้ายประชาสัมพันธ์ ค่าวัสดุอุปกรณ์</t>
  </si>
  <si>
    <t>ค่าตอบแทนวิทยากร ค่าอาหารและ</t>
  </si>
  <si>
    <t>เครื่องดื่ม</t>
  </si>
  <si>
    <t>โครงการรักษ์โลกเราให้ยั่งยืน</t>
  </si>
  <si>
    <t>ไทย</t>
  </si>
  <si>
    <t>เสริมอาชีพการทำผลิตภัณฑ์สมุนไพร</t>
  </si>
  <si>
    <t xml:space="preserve"> ค่าป้านไวนิล  - เอกสารประชาสัมพันธ์</t>
  </si>
  <si>
    <t>เพื่อช่วยเหลือประชาชนที่ได้รับความเดือด</t>
  </si>
  <si>
    <t>ร้อนหรือไม่สามารถช่วยเหลือตนเองได้</t>
  </si>
  <si>
    <t>ในการดำรงชีพ</t>
  </si>
  <si>
    <t>และแอลกอฮอล์</t>
  </si>
  <si>
    <t>ขับเคลื่อนการดำเนินงานควบคุมยาสูบ</t>
  </si>
  <si>
    <t>แก้ไขปัญหายาเสพติด</t>
  </si>
  <si>
    <t>รณรงค์/อบรมให้ความรู้การป้องกันและ</t>
  </si>
  <si>
    <t>เพื่อส่งเสริม/ให้มีแหล่งเรียนรู้ท้องถิ่น</t>
  </si>
  <si>
    <t>เกี่ยวกับชนิดของพืชพรรณ สมุนไพร</t>
  </si>
  <si>
    <t>ในท้องถิ่น</t>
  </si>
  <si>
    <t>การให้ความช่วยเหลือเกษตรกรผู้มีรายได้</t>
  </si>
  <si>
    <t>น้อยที่ประสบปัญหาในการประกอบอาชีพ</t>
  </si>
  <si>
    <t xml:space="preserve">๕.๑ กลยุทธ์/แนวทางการพัฒนาการบริหารจัดการองค์กรอย่างมีประสิทธิภาพตามหลักการบริหารกิจการบ้านเมืองที่ดี </t>
  </si>
  <si>
    <t>๒.๔ กลยุทธ์/แนวทางการพัฒนาส่งเสริมสุขภาพอนามัย ควบคุมและป้องกันโรคต่างๆในชุมชน</t>
  </si>
  <si>
    <t>ก.ย</t>
  </si>
  <si>
    <t>ยุทธศาสตร์ที่  ๓  การพัฒนาด้านเศรษฐกิจ</t>
  </si>
  <si>
    <t xml:space="preserve">๓.๑ กลยุทธ์/แนวทางการพัฒนาส่งเสริมการประกอบอาชีพและพัฒนาความรู้ด้านการเกษตร </t>
  </si>
  <si>
    <t>๓.๑ กลยุทธ์/แนวทางการพัฒนาการประกอบอาชีพและพัฒนาความรู้ด้านการเกษตร</t>
  </si>
  <si>
    <t>ฝึกอบรม และปฏิบัติตีกลองยาว</t>
  </si>
  <si>
    <t>โครงการตีกลองยาวและรำกลองยาว</t>
  </si>
  <si>
    <t>อบรมให้ความรู้ จัดกิจกรรม ๕ ส</t>
  </si>
  <si>
    <t>วัดต้นไทร</t>
  </si>
  <si>
    <t>สำนักสงฆ์</t>
  </si>
  <si>
    <t>ให้ความรู้ภูมิปัญญาปราชญ์ชุมชน</t>
  </si>
  <si>
    <t>จัดกิจกรรมประกวดกระทง /ประกวด</t>
  </si>
  <si>
    <t>เทพี/กิจกรรมนันทนาการ</t>
  </si>
  <si>
    <t>โครงการสืบสานวิถีวัฒนธรรมไทย</t>
  </si>
  <si>
    <t>จัดกิจกรรมรดน้ำ ขอพรผู้สูงอายุ</t>
  </si>
  <si>
    <t>กิจกรรมนันทนาการ</t>
  </si>
  <si>
    <t>๒.๒ กลยุทธ์/แนวทางการพัฒนาส่งเสริมศาสนา ประเพณี วัฒนธรรมและภูมิปัญญาท้องถิ่น และส่งเสริมการกีฬาและนันทนาการ</t>
  </si>
  <si>
    <t>และสถานที่</t>
  </si>
  <si>
    <t>ดูงาน</t>
  </si>
  <si>
    <t>๒.๑ กลยุทธ์/แนวทางการพัฒนาส่งเสริมการศึกษาแก่เด็ก เยาวชน และประชาชนทั่วไป</t>
  </si>
  <si>
    <t>จัดกิจกรรมเผยแพร่วิชาการ</t>
  </si>
  <si>
    <t>กิจกรรมแข่งขันทักษะวิชาการ</t>
  </si>
  <si>
    <t>จัดกิจกรรมแข่งขันทักษะ</t>
  </si>
  <si>
    <t>กิจกรรมนิทรรศการ</t>
  </si>
  <si>
    <t>ให้ความรู้ และปฏิบัติ</t>
  </si>
  <si>
    <t>๒.๕ กลยุทธ์/แนวทางการพัฒนาคุณภาพชีวิตและการสังคมสงเคราะห์แก่ เด็ก สตรี ผู้สูงอายุ ผู้พิการผู้ป่วยเอดส์และผู้ด้อยโอกาส</t>
  </si>
  <si>
    <t>๒.๗ กลยุทธ์/แนวทางการพัฒนาป้องกันและบรรเทาสาธารณภัย</t>
  </si>
  <si>
    <t xml:space="preserve">      ๕.๓ กลยุทธ์/แนวทางการพัฒนาให้มีประสิทธิภาพและโปร่งใส และพัฒนาศักยภาพของบุคลากรอย่างสม่ำเสมอและต่อเนื่อง</t>
  </si>
  <si>
    <t xml:space="preserve">          ๕.๓ กลยุทธ์/แนวทางการพัฒนาให้มีประสิทธิภาพและโปร่งใส และพัฒนาศักยภาพของบุคลากรอย่างสม่ำเสมอและต่อเนื่อง</t>
  </si>
  <si>
    <t>๔.๑ กลยุทธ์/แนวทางการพัฒนาการจัดการสิ่งแวดล้อมและมลพิษต่างๆการอนุรักษ์ ฟื้นฟู ทรัพยากรธรรมชาติและสิ่งแวดล้อม</t>
  </si>
  <si>
    <t>๓.๓ กลยุทธ์/แนวทางการพัฒนาส่งเสริมพัฒนาแหล่งท่องเที่ยวทางธรรมชาติ</t>
  </si>
  <si>
    <t>เงินสมทบกองทุนหลักประกัน</t>
  </si>
  <si>
    <t>สุขภาพตำบลบางขัน</t>
  </si>
  <si>
    <t xml:space="preserve"> - เพื่อจ่ายเป็นเงินสมทบกองทุนหลักประกัน</t>
  </si>
  <si>
    <t>สุขภาพ อบต.บางขัน</t>
  </si>
  <si>
    <t>จัดซื้อเก้าอี้ทำงาน จำนวน 12 ตัว</t>
  </si>
  <si>
    <t>จัดซื้อเครื่องดูดฝุ่น</t>
  </si>
  <si>
    <t>จัดซื้อเครื่องปรับอากาศขนาด</t>
  </si>
  <si>
    <t>24000 บีทียู จำนวน 1 ตัว</t>
  </si>
  <si>
    <t>จัดซื้อเครื่องปรับอากาศแบบแยก</t>
  </si>
  <si>
    <t>ส่วน (ราคารวมค่าติดตั้ง)</t>
  </si>
  <si>
    <t>จัดซื้อตู้เก็บแฟ้ม ๔ ชั้น</t>
  </si>
  <si>
    <t>จัดซื้อเครื่องทำน้ำร้อน - น้ำเย็น</t>
  </si>
  <si>
    <t>ประมวลผลแบบ 2</t>
  </si>
  <si>
    <t>จัดซื้อเครื่องพิมพ์แบบฉีดหมึก</t>
  </si>
  <si>
    <t>พร้อมติดตั้งถังหมึก</t>
  </si>
  <si>
    <t xml:space="preserve">  แผนนงาน บริหารงานทั่วไป  งานบริหารทั่วไป</t>
  </si>
  <si>
    <t>โครงการส่งเสริมให้ความรู้เกี่ยวกับรัฐธรรมนูญ</t>
  </si>
  <si>
    <t>แห่งราชอาณาจักรไทย พ.ศ.2560</t>
  </si>
  <si>
    <t>อบรมให้ความรู้เกี่ยวกับกฏหมาย</t>
  </si>
  <si>
    <t>โครงการส่งเสริมสร้างวัฒนธรรมองค์กร</t>
  </si>
  <si>
    <t>และวินัยข้าราชการ</t>
  </si>
  <si>
    <t>จัดซื้อเก้าอี้ทำงาน จำนวน 1 ตัว</t>
  </si>
  <si>
    <t>จัดซื้อเก้าอี้ทำงาน จำนวน 8 ตัว</t>
  </si>
  <si>
    <t>จัดซื้อตู้เก็บแฟ้ม 20 ช่อง</t>
  </si>
  <si>
    <t>จัดซื้อตู้เก็บแฟ้ม 40 ช่อง</t>
  </si>
  <si>
    <t>จัดซื้อโต๊ะเหล็ก จำนวน 1 ตัว</t>
  </si>
  <si>
    <t>งานประมวลผล แบบที่ 2</t>
  </si>
  <si>
    <t>สี จำนวน 1 เครื่อง</t>
  </si>
  <si>
    <t>โครงการจิตอาสาเพื่อพัฒนาชุมชนตำบล</t>
  </si>
  <si>
    <t xml:space="preserve">บางขัน </t>
  </si>
  <si>
    <t>เพื่อจ่ายตามโครงการเช่น ไม้กวาด</t>
  </si>
  <si>
    <t>ค่าอาหาร อาหารว่างและเครื่องดื่ม</t>
  </si>
  <si>
    <t>ค่าวัสดุ</t>
  </si>
  <si>
    <t>วัสดุเครื่องแต่งกาย</t>
  </si>
  <si>
    <t>วัสดุเครื่องดับเพลิง</t>
  </si>
  <si>
    <t>จัดซื้อถังน้ำแบบพลาสติก จำนวน 2 ลูก</t>
  </si>
  <si>
    <t>โครงการช่วยเหลือประชาชนตามอำนาจ</t>
  </si>
  <si>
    <t>หน้าที่ของ อบต.กรณีเยียวยาหรือฟืนฟู</t>
  </si>
  <si>
    <t>เพื่อเป็นค่าใช้จ่ายช่วยเหลือประชาชน</t>
  </si>
  <si>
    <t>ตามอำนาจหน้าที่ หลังเกิดสาธารณภัย</t>
  </si>
  <si>
    <t>โครงการป้องกันและแก้ไขปัญหาไฟป่า</t>
  </si>
  <si>
    <t xml:space="preserve">หมอกควัน และฝุ่นละอองขนาดเล็ก </t>
  </si>
  <si>
    <t>PM 2.5</t>
  </si>
  <si>
    <t>เพื่อจ่ายเป็นค่าวัสดุอุปกรณ์ ค่าตอบแทน</t>
  </si>
  <si>
    <t>วิทยากร ค่าป้าย ค่าอาหาร อาหารว่าง</t>
  </si>
  <si>
    <t>และเครื่อง ฯลฯ</t>
  </si>
  <si>
    <t>แผนการดำเนินงาน ประจำปีงบประมาณ พ.ศ.2568</t>
  </si>
  <si>
    <t>โครงการอบรมปรับปรุงหลักสูตร</t>
  </si>
  <si>
    <t>สถานศึกษา</t>
  </si>
  <si>
    <t>อบรมให้ความรู้แก่ผู้ดูแลเด็ก</t>
  </si>
  <si>
    <t>และพนักงานส่วนตำบล ค่าอาหาร</t>
  </si>
  <si>
    <t>อาหารว่าง และเครื่องดื่ม ค่าวิทยกร</t>
  </si>
  <si>
    <t>โครงการอบรมและศึกษาดูงาน</t>
  </si>
  <si>
    <t>บริหารจัดการศึกษาปฐมวัยและการ</t>
  </si>
  <si>
    <t>ศึกษาท้องถิ่น</t>
  </si>
  <si>
    <t xml:space="preserve">อบรมให้ความรู้และศึกษาดูงาน </t>
  </si>
  <si>
    <t>ทุนการศึกษาสำหรับนักศึกษา</t>
  </si>
  <si>
    <t>และการให้ความช่วยเหลือ</t>
  </si>
  <si>
    <t>นักเรียน</t>
  </si>
  <si>
    <t>ให้ทุนการศึกษาสำหรับนักศึกษา</t>
  </si>
  <si>
    <t>และช่วยเหลือนักเรียนของ อบต</t>
  </si>
  <si>
    <t>จัดซื้อตู้เหล็ก แบบ ๒ บาน จำนวน</t>
  </si>
  <si>
    <t xml:space="preserve">๓ ใบ </t>
  </si>
  <si>
    <t>จัดซื้อตู้เก็บเอกสาร ชนิดเหล็ก</t>
  </si>
  <si>
    <t>๒๐ ช่อง จำนวน ๒ ใบ</t>
  </si>
  <si>
    <t>ศึกษาสำหรับเด็กเล็ก จำนวน ๒2๐ คน</t>
  </si>
  <si>
    <t>จัดซื้อเครื่องตัดหญ้า</t>
  </si>
  <si>
    <t>วัสดุงานบ้านงานครัว</t>
  </si>
  <si>
    <t>อาหารเสริม(นม)</t>
  </si>
  <si>
    <t>จัดซื้อเก้าอี้ทำงาน จำนวน ๑ ตัว</t>
  </si>
  <si>
    <t xml:space="preserve">จัดซื้อตู้เก็บเอกสาร ๔ ชั้น ๑ ตัว </t>
  </si>
  <si>
    <t>พ.ศ.2568</t>
  </si>
  <si>
    <t xml:space="preserve">                          พ.ศ.2568</t>
  </si>
  <si>
    <t>โครงการพัฒนาตนเอง พัฒนาชุมชน สู่การพัฒนา</t>
  </si>
  <si>
    <t>ท้องถิ่น</t>
  </si>
  <si>
    <t>ศึกษาดูงาน ค่ายานพาหนะฯลฯ</t>
  </si>
  <si>
    <t>จากวิทยากร - ค่าป้ายฯลฯ</t>
  </si>
  <si>
    <t>ด้านวินัยข้าราชการ - ค่าปป้ายฯลฯ</t>
  </si>
  <si>
    <t xml:space="preserve"> - ค่าป้ายฯลฯ</t>
  </si>
  <si>
    <t>,ม.ค.</t>
  </si>
  <si>
    <t>ม.ค.-เม.ย.</t>
  </si>
  <si>
    <t>ครุภัณฑ์คอมพิวเตอร์</t>
  </si>
  <si>
    <t>จัดซื้อเครื่องคอมพิวเตอร์สำหรับงานประมวล</t>
  </si>
  <si>
    <t>ผลแบบ 1</t>
  </si>
  <si>
    <t>จัดซื้อเครื่องพิมพ์แบบฉีดหมึกพร้อมติดตั้ง</t>
  </si>
  <si>
    <t>ถังหมึกพิมพ์ จำนวน 1 เครื่อง</t>
  </si>
  <si>
    <t>โครงการสืบสานพระราชปณิธานสมเด็จ</t>
  </si>
  <si>
    <t>ย่า ต้านมะเร็งเต้านม ม.1</t>
  </si>
  <si>
    <t>โครงการสืบสานพระราชปณิธานสมเด็จย่า</t>
  </si>
  <si>
    <t>ย่า ต้านมะเร็งเต้านม ม.2</t>
  </si>
  <si>
    <t>หมู่ที่ 2 ในการดำเนินงานตามแนวทางโครงการ</t>
  </si>
  <si>
    <t>ย่า ต้านมะเร็งเต้านม ม.3</t>
  </si>
  <si>
    <t>ย่า ต้านมะเร็งเต้านม ม.4</t>
  </si>
  <si>
    <t>ย่า ต้านมะเร็งเต้านม ม.5</t>
  </si>
  <si>
    <t>ย่า ต้านมะเร็งเต้านม ม.6</t>
  </si>
  <si>
    <t>ย่า ต้านมะเร็งเต้านม ม.7</t>
  </si>
  <si>
    <t>ย่า ต้านมะเร็งเต้านม ม.8</t>
  </si>
  <si>
    <t>ย่า ต้านมะเร็งเต้านม ม.9</t>
  </si>
  <si>
    <t>ย่า ต้านมะเร็งเต้านม ม.10</t>
  </si>
  <si>
    <t>ย่า ต้านมะเร็งเต้านม ม.11</t>
  </si>
  <si>
    <t>ย่า ต้านมะเร็งเต้านม ม.13</t>
  </si>
  <si>
    <t>ย่า ต้านมะเร็งเต้านม ม.14</t>
  </si>
  <si>
    <t>ย่า ต้านมะเร็งเต้านม ม.15</t>
  </si>
  <si>
    <t>ย่า ต้านมะเร็งเต้านม ม.16</t>
  </si>
  <si>
    <t>ย่า ต้านมะเร็งเต้านม ม.17</t>
  </si>
  <si>
    <t>ย่า ต้านมะเร็งเต้านม ม.18</t>
  </si>
  <si>
    <t>ย่า ต้านมะเร็งเต้านม ม.12</t>
  </si>
  <si>
    <t xml:space="preserve">ยุทธศาสตร์ที่  ๔  </t>
  </si>
  <si>
    <t>ครุภัณฑ์ไฟฟ้าและวิทยุ</t>
  </si>
  <si>
    <t>จัดซื้อเข็มขัดนิรภัย</t>
  </si>
  <si>
    <t>ครุภัณฑ์โรงงาน</t>
  </si>
  <si>
    <t>จัดซื้อเครื่องเจียรไฟฟ้าไร้สาย</t>
  </si>
  <si>
    <t>ค่าครุภัณฑ์</t>
  </si>
  <si>
    <t>จัดซื้อเก้าอี้สำนักงาน จำนวน ๑ ตัว</t>
  </si>
  <si>
    <t>ค่าครุภัณฑ์คอมพิวเตอร์</t>
  </si>
  <si>
    <t>หรืออิเล็กทรอนิกส์</t>
  </si>
  <si>
    <t>จัดซื้อเครื่องพิมพ์ เลเซอร์ สี จำนวน</t>
  </si>
  <si>
    <t>๑ เครื่อง</t>
  </si>
  <si>
    <t>ค่าอาหาร ค่าสมนาคุณ ค่ายานพาหนะ</t>
  </si>
  <si>
    <t>ฯลฯ</t>
  </si>
  <si>
    <t>โครงการฝึกอบรมเชิงปฏิบัติการการ</t>
  </si>
  <si>
    <t>ส่งเสริมอาชีพการทำขนม</t>
  </si>
  <si>
    <t>อบรมเชิงปฏิบัตการส่งเสริมอาชีพ</t>
  </si>
  <si>
    <t>การทำขนม เช่น ค่าวิทยากร ฯลฯ</t>
  </si>
  <si>
    <t>ความรู้แก่ผู้ดูแลผู้สูงวัย</t>
  </si>
  <si>
    <t>๔.๑ กลยุทธ์/แนวทางการพัฒนาการพัฒนาสาธารณูปโภค สาธารณูปการขั้นพื้นฐานอย่างทั่วถึง</t>
  </si>
  <si>
    <t>โครงการขลิบหนังหุ้มปลายอวัยวะ</t>
  </si>
  <si>
    <t>เพศชายในเด็ก เยาวชนมุสลิม</t>
  </si>
  <si>
    <t>เพื่อจ่ายเป็นค่าใช้จ่ายตามโครงการ</t>
  </si>
  <si>
    <t>ขลิบหนังหุ้มปลายอวัยะเพศชาย</t>
  </si>
  <si>
    <t>โครงการจัดทำสิ่งอำนวยความสะดวก</t>
  </si>
  <si>
    <t>ในแหล่งท่องเที่ยว</t>
  </si>
  <si>
    <t>จัดทำสิ่งอำนวยความสะดวกในแหล่ง</t>
  </si>
  <si>
    <t>ท่องเที่ยว ฯลฯ</t>
  </si>
  <si>
    <t>โครงการส่งเสริมการท่องเที่ยวชีวภาพ</t>
  </si>
  <si>
    <t>พัฒนาการบริการท่องเที่ยว</t>
  </si>
  <si>
    <t>ค่าอาหาร ค่าวิทยการฯลฯ</t>
  </si>
  <si>
    <t>เพื่อจ่ายเป็นค่าส่งเสริมการท่อง</t>
  </si>
  <si>
    <t>เที่ยวเชิงอนุรักษ์และวิถีพอเพียง</t>
  </si>
  <si>
    <t>เพื่อจ่ายเป็นโครงการก่อสร้างระบบโซล่าเซลล์</t>
  </si>
  <si>
    <t>ตำบลบางขัน โดยการก่อสร้างพร้อมติดตั้ง</t>
  </si>
  <si>
    <t>ไฟฟ้าส่องสว่างสาธารณะ พลังงานแสงอาทิตย์</t>
  </si>
  <si>
    <t>ขนาดกำลัง ๖๐ วัตต์ จำนวน ๑๐ จุด ราย</t>
  </si>
  <si>
    <t>เอียดตามแบบแปลงที่ อบต.กำหนด</t>
  </si>
  <si>
    <t>บ้านคอกช้าง หมู่ที่ ๕ ตำบลบางขัน</t>
  </si>
  <si>
    <t>เพื่อจ่ายเป็นโครงการก่อสร้างอาคารเรียนรู้</t>
  </si>
  <si>
    <t>หมู่บ้าน บ้านคอกช้าง หมู่ที่ ๕ ตำบลบางขัน</t>
  </si>
  <si>
    <t>ขนาดกว้าง 6 ม.ความยาว 16.00ม. พิกัด</t>
  </si>
  <si>
    <t>อบต.บางขันพร้อมป้ายประชาสัมพันธ์</t>
  </si>
  <si>
    <t xml:space="preserve"> N895127 E544870 ตามแบบแปลง</t>
  </si>
  <si>
    <t xml:space="preserve"> N894027 E546720 ตามแบบแปลง</t>
  </si>
  <si>
    <t>โครงการก่อสร้างฐานตั้งถังกรองน้ำพร้อม</t>
  </si>
  <si>
    <t>ติดตั้งถังกรองน้ำระบบประปา บ้านพรุว้า</t>
  </si>
  <si>
    <t>เพื่อเป็นค่าใช้จ่ายโครงการก่อสร้างฐานตั้งถัง</t>
  </si>
  <si>
    <t>กรองน้ำพร้อมติดตั้งถังน้ำระบบประปาบ้าน</t>
  </si>
  <si>
    <t>รายละเอียดตามแบบแปลน อบต.บางขัน</t>
  </si>
  <si>
    <t>พร้อมป้ายประชาสัมพันธ์โครงการ</t>
  </si>
  <si>
    <t>สายข้างสำนักสงฆ์ไสเตาอ้อย (ช่วงที่2)</t>
  </si>
  <si>
    <t>หมู่ที่ 11</t>
  </si>
  <si>
    <t>ก่อสร้างถนนคอนกรีตเสริมเหล็กสายข้างสำนัก</t>
  </si>
  <si>
    <t>สงฆ์ไสเตาอ้อย(ช่วงที่2) หมู่ที่ 11 ต.บางขัน</t>
  </si>
  <si>
    <t>ขนาดผิวจราจรกว้าง 4 ม.ไหล่ทางหินคลุกกว้าง</t>
  </si>
  <si>
    <t>สายซอยภักดี - ช่องเหรียง (ช่วงที่ 2) ม.3</t>
  </si>
  <si>
    <t>ก่อสร้างถนนคอนกรีตเสริมเหล็กสายซอยภักดี</t>
  </si>
  <si>
    <t>ช่องเหรียง (ช่วงที่ 2 ) หมู่ที่ 3 ผิวจราจรกว้าง</t>
  </si>
  <si>
    <t>๔.๐๐ ม. ไหล่ทางหินคลุกกว้างข้างละ๐.๒๐ ม.</t>
  </si>
  <si>
    <t>สายต้นไทร - บ้านนายสมจิตร (ช่วงบนควน)</t>
  </si>
  <si>
    <t>หมู่ที่ 6</t>
  </si>
  <si>
    <t>ต.บางขัน ขนาดผิวจราจรกว้าง 4.00 ม</t>
  </si>
  <si>
    <t>ไหล่ทางหินคลุกกว้างข้างละ๐.๒๐ม.</t>
  </si>
  <si>
    <t xml:space="preserve">สายต้นม่วง - ต้นท้อน หมู่ที่ 8 </t>
  </si>
  <si>
    <t>สายบ้านนางลำยอง - บ้านนางอาภาพร</t>
  </si>
  <si>
    <t>(ช่วงที่ 2) หมู่ที่ 7,13</t>
  </si>
  <si>
    <t>ก่อสร้างถนนคอนกรีตเสริมเหล็กสายบ้านนาง</t>
  </si>
  <si>
    <t>ลำยอง - บ้านนางอาภาพร (ช่วงที่ 2) ม.7,13</t>
  </si>
  <si>
    <t>(ช่วงสามแยก) หมู่ที่ 13</t>
  </si>
  <si>
    <t>นายโกศล - บ้านนายเยื้อน(ช่วงสามแยก) ม. 13</t>
  </si>
  <si>
    <t>สายบ้านนายชะอ้อน - ช่องวัว หมู่ที่ 10</t>
  </si>
  <si>
    <t>สายบ้านนายชะอ้อน  หมู่ที่ 15</t>
  </si>
  <si>
    <t>ขนาดผิวจราจรกว้าง 4.00 ม</t>
  </si>
  <si>
    <t>สายบ้านนายปลอบ - บ้านนายเทศ</t>
  </si>
  <si>
    <t>ม.1</t>
  </si>
  <si>
    <t>ปลอบ - บ้านนายเทศ หมู่ที่ 1</t>
  </si>
  <si>
    <t>สายบ้านนายวิรัตน์ - บ้านนายวีระ (ช่วงที่ 2)</t>
  </si>
  <si>
    <t>หมู่ที่ 7</t>
  </si>
  <si>
    <t>นายวิรัตน์ - บ้านนายวีระ (ช่วงที่ 2) หมู่ที่ 7</t>
  </si>
  <si>
    <t>พิกัด  N 891714 E 556120</t>
  </si>
  <si>
    <t>จุดสิ้นสุดN 891680 E 555932</t>
  </si>
  <si>
    <t xml:space="preserve">สายบ้านนายสนธยา - บ้านนางถ้อง </t>
  </si>
  <si>
    <t>ม.9</t>
  </si>
  <si>
    <t>สายพรุหว้า - ควนเคี่ยม (ช่วงชุมชน)</t>
  </si>
  <si>
    <t>หมู่ที่ 17</t>
  </si>
  <si>
    <t>ก่อสร้างถนนคอนกรีตเสริมเหล็กสายพรุหว้า</t>
  </si>
  <si>
    <t>ถึง ควนเคี่ยม (ช่วงชุมชน) หมู่ที่ ๑๗</t>
  </si>
  <si>
    <t>ต.บางขัน ขนาดผิวจราจรกว้าง 5.00 ม</t>
  </si>
  <si>
    <t>ความหนา ๐.๑๕ เมตร ระยะทาง ๑5๐ ม.</t>
  </si>
  <si>
    <t>พิกัด  N 897362 E 553078</t>
  </si>
  <si>
    <t>สายสามแยกพรุเตย - หลังเขานอนหงาย</t>
  </si>
  <si>
    <t>หมู่ที่ 2</t>
  </si>
  <si>
    <t>ก่อสร้างถนนคอนกรีตเสริมเหล็กสายสามแยก</t>
  </si>
  <si>
    <t>จุดสิ้นสุดN 889211 E 545586</t>
  </si>
  <si>
    <t>สายหน้าไทร - ควนเคี่ยม</t>
  </si>
  <si>
    <t>ก่อสร้างถนนคอนกรีตเสริมเหล็กสายหน้าไทร</t>
  </si>
  <si>
    <t>พิกัด  N 895555 E 552552</t>
  </si>
  <si>
    <t>จุดสิ้นสุดN 895745 E 552555</t>
  </si>
  <si>
    <t>สายใหม่พัฒนา - สามแยกควนประหน้าเขา</t>
  </si>
  <si>
    <t>หมู่ที่ 14</t>
  </si>
  <si>
    <t>ก่อสร้างถนนคอนกรีตเสริมเหล็กสายใหม่</t>
  </si>
  <si>
    <t>พัฒนา - สามแยกควนประหน้าเขา ม.14</t>
  </si>
  <si>
    <t>จุดสิ้นสุดN 885348 E 546986</t>
  </si>
  <si>
    <t>โครงการก่อสร้างระบบหอถังประปา ศพด</t>
  </si>
  <si>
    <t>บ้านคลองเสาเหนือ หมู่ที่ 1๓</t>
  </si>
  <si>
    <t>หอถังประปาทรงฟุตบอล ขนาดความจุไม่น้อย</t>
  </si>
  <si>
    <t>กว่า 12 ลบ.ม.พร้อมถังกรองแบบกรม</t>
  </si>
  <si>
    <t xml:space="preserve">ทรัพยากรธรนี (เดิม) </t>
  </si>
  <si>
    <t>พิกัด  N 896319 E 555138</t>
  </si>
  <si>
    <t xml:space="preserve">โครงการขุดเจาะบ่อบาดาลบ้านเขาดิน </t>
  </si>
  <si>
    <t xml:space="preserve">หมู่ที่ 12 </t>
  </si>
  <si>
    <t xml:space="preserve">เพื่อจ่ายโครงการก่อสร้างระบบหอถังประปา  </t>
  </si>
  <si>
    <t xml:space="preserve">ศพด บ้านคลองเสาเหนือ ต.บางขัน </t>
  </si>
  <si>
    <t>เพื่อเป็นค่าใช้จ่ายโครงการขุดเจาะบ่อบาดาล</t>
  </si>
  <si>
    <t>บ้านเขาดิน หมู่ที่ 12 ต.บางขัน ขนาดบ่อ 6 นิ้ว</t>
  </si>
  <si>
    <t>ความลึกไม่น้อยกว่า 70 เมตร ปริมาณน้ำไม่</t>
  </si>
  <si>
    <t xml:space="preserve">น้อยกว่า 5 ลูกบาศก์เมตร </t>
  </si>
  <si>
    <t>พิกัด  N 893892 E 544788</t>
  </si>
  <si>
    <t>โครงการขุดเจาะบ่อบาดาลบ้านควนออก</t>
  </si>
  <si>
    <t>หมู่ที่ 18</t>
  </si>
  <si>
    <t>บ้านควนออก ม. 18 ต.บางขัน ขนาดบ่อ 6 นิ้ว</t>
  </si>
  <si>
    <t>พิกัด  N 896994 E 549675</t>
  </si>
  <si>
    <t>โครงการขุดเจาะบ่อบาดาลบ้านโคกเหรียง</t>
  </si>
  <si>
    <t>หมู่ที่ 8</t>
  </si>
  <si>
    <t>บ้านโคกเหรียง ม. 8 ต.บางขัน ขนาดบ่อ 6 นิ้ว</t>
  </si>
  <si>
    <t>โครงการขุดเจาะบ่อบาดาลบ้านปากแพรก</t>
  </si>
  <si>
    <t>หมู่ที่ 1</t>
  </si>
  <si>
    <t>บ้านปากแพรก ม. 1 ต.บางขัน ขนาดบ่อ 6 นิ้ว</t>
  </si>
  <si>
    <t>พิกัด  N 892451 E 546885</t>
  </si>
  <si>
    <t>โครงการปรับปรุงถนนด้วยดินลูกรังผสมหิน</t>
  </si>
  <si>
    <t xml:space="preserve">ผุ สายซอยอุทิศ หมู่ที่ 4 </t>
  </si>
  <si>
    <t>เพื่อจ่ายเป็นโครงการปรับปรุงถนนด้วยดินลูก</t>
  </si>
  <si>
    <t>รังผสมหินผุ สายซอยอุทิศ หมู่ที่ 4 ต.บางขัน</t>
  </si>
  <si>
    <t>ขนาดความกว้าง 4.00เมตร ความหนา 0.20ม.</t>
  </si>
  <si>
    <t>ระยะทาง 2,500 ม. หรือปริมาณดินลูกรัง</t>
  </si>
  <si>
    <t>ผสมหินผุไม่น้อยกว่า 2,000 ลบ.ม. พร้อม</t>
  </si>
  <si>
    <t xml:space="preserve">เกรดแต่งบดอัด </t>
  </si>
  <si>
    <t>พิกัด  N 889234 E 554339</t>
  </si>
  <si>
    <t>จุดสิ้นสุด พิกัด  N 890640 E 553946</t>
  </si>
  <si>
    <t>ผุ สายบ้านนางใย - ควนออก หมู่ที่ 16</t>
  </si>
  <si>
    <t>รังผสมหินผุสายบ้านนางใย - ควนออก ม.16</t>
  </si>
  <si>
    <t>ระยะทาง 650 ม. หรือปริมาณดินลูกรังผสม</t>
  </si>
  <si>
    <t>หินผุไม่น้อยกว่า 520 ลบ.ม. พร้อมเกรดแต่ง</t>
  </si>
  <si>
    <t>บดอัดและคอนกรีตเสริมเหล็กพื้นที่ไม่น้อยกว่า</t>
  </si>
  <si>
    <t>130 ตร.ม.พิกัด  N 898522 E 556340</t>
  </si>
  <si>
    <t>จุดสิ้นสุด พิกัด  N 898055 E 556191</t>
  </si>
  <si>
    <t>ค่าชดเชยสัญญาแบบปรับราคาได้ (ค่าK)</t>
  </si>
  <si>
    <t>เพื่อจ่ายเป็นค่าค่าชดเชยสัญญาแบบปรับราคา</t>
  </si>
  <si>
    <t>ได้ (ค่าK)</t>
  </si>
  <si>
    <t>โครงการดำเนินการจัดกิจกรรมตลาดนัด</t>
  </si>
  <si>
    <t>ท้องถิ่นสีเขียง</t>
  </si>
  <si>
    <t>เพื่อจ่ายตามโครงการจัดกิจกรรมตลาด</t>
  </si>
  <si>
    <t>นัดท้องถิ่นสีเขียว เช่น ค่าอาหาร</t>
  </si>
  <si>
    <t>กลางวัน ฯลฯ</t>
  </si>
  <si>
    <t>โครงการดำเนินการพัฒนาเมืองน่าอยู่</t>
  </si>
  <si>
    <t>อัจฉริยะ ของ อบต.บางขัน</t>
  </si>
  <si>
    <t>เพื่อจ่ายตามโครงการดำเนินการพัฒนา</t>
  </si>
  <si>
    <t>เมืองน่าอยู่อัจริยะ เช่น ค่าอาหาร</t>
  </si>
  <si>
    <t>ค่าตอบแทนวิทยากรฯลฯ</t>
  </si>
  <si>
    <t>โครงการส่งเสริมการใช้เทคโนโลยี</t>
  </si>
  <si>
    <t>พลังงานทดแทน</t>
  </si>
  <si>
    <t>เพื่อจ่ายเป็นค่าใช้จ่ายโครงการส่งเสริม</t>
  </si>
  <si>
    <t>การใช้เทคโนโลยีพลังงานทดแทน เช่น</t>
  </si>
  <si>
    <t>ค่าอาหาร ค่าตอบแทนวิทยากรฯลฯ</t>
  </si>
  <si>
    <t>อาชีพทางการเกษตรในพื้นที่ตำบล</t>
  </si>
  <si>
    <t>เพื่อจ่ายตามโครงการส่งเสริมและพัฒนา</t>
  </si>
  <si>
    <t>การประกอบอาชีพทางการเกษตรในพื้น</t>
  </si>
  <si>
    <t>ที่ตำบลบางขัน เช่นค่าอาหารฯลฯ</t>
  </si>
  <si>
    <t>โครงการส่งเสริมสร้างศักยภาพผู้ประกอบ</t>
  </si>
  <si>
    <t>การทางสังคมโดย อปท.</t>
  </si>
  <si>
    <t>เพื่อจ่ายตามโครงการส่งเสริมศักยภาพและ</t>
  </si>
  <si>
    <t>พัฒนาการประกอบอาชีพทางการเกษตร</t>
  </si>
  <si>
    <t>เช่น ค่าอาหาร ค่าตอบแทนวิทยากร ฯลฯ</t>
  </si>
  <si>
    <t>โครงการอนุรักษ์พันธุกรรมพืชอันเนื่องมา</t>
  </si>
  <si>
    <t>จากพระราชดำริสมเด็จพระเทพรัตนสุดาฯ</t>
  </si>
  <si>
    <t>พรุหว้า ม.17 ขนาดความกว้าง 2.00ม. ความยาว</t>
  </si>
  <si>
    <t>2.00ม. ความหนา 0.15 ม. พร้อมติดตั้งถังกรอง</t>
  </si>
  <si>
    <t>น้ำแบบกรมทรัพยากรธรณี(เดิม) จำนวน 2 จุด จุดที่</t>
  </si>
  <si>
    <t>1 N 897518 E 551324 จุดที่ 2 N 896490</t>
  </si>
  <si>
    <t xml:space="preserve"> E 554218 รายละเอียดตามแบบแปลน</t>
  </si>
  <si>
    <t xml:space="preserve"> อบต.บางขันพร้อมป้ายประชาสัมพันธ์โครงการ</t>
  </si>
  <si>
    <t>ข้างละ๐.๒๐ ความหนา ๐.๑๕ ม. ระยะทาง 190</t>
  </si>
  <si>
    <t>ม.หรือพื้นที่ไม่น้อยกว่า 760 ตารางเมตรา พิกัด</t>
  </si>
  <si>
    <t>N 891719 E 557688 จุดสิ้นสุดN 891899</t>
  </si>
  <si>
    <t xml:space="preserve"> E 557824 รายละเอียดตามแบบแปลน อบต</t>
  </si>
  <si>
    <t>บางขันพร้อมป้ายประชาสัมพันธ์โครงการ</t>
  </si>
  <si>
    <t>แปลน อบต.บางขันพร้อมป้ายประชาสัมพันธ์โครงการ</t>
  </si>
  <si>
    <t>ความหนา ๐.๑๕ ม.ระยะทาง 400 ม.หรือ</t>
  </si>
  <si>
    <t>พื้นที่รวมไม่น้อยกว่า 1,600 ตารางเมตร พิกัด</t>
  </si>
  <si>
    <t>N 898122 E 554895จุดสิ้นสุดN 898263</t>
  </si>
  <si>
    <t>อบต.บางขันพร้อมป้ายประชาสัมพันธ์โครงการ</t>
  </si>
  <si>
    <t xml:space="preserve"> E 554661รายละเอียดตามแบบแปลน </t>
  </si>
  <si>
    <t>ก่อสร้างถนนคอนกรีตเสริมเหล็กสาย ต้นไทร</t>
  </si>
  <si>
    <t>ถึง บ้านนายสมจิตร (ช่วงบนควน) ม.6 ต.บางขัน</t>
  </si>
  <si>
    <t>ขนาดผิวจราจรกว้าง 4.00 ม ไหล่ทางหินคลุก</t>
  </si>
  <si>
    <t xml:space="preserve">กว้างข้างละ๐.๒๐ม.ความหนา ๐.๑๕ เมตร </t>
  </si>
  <si>
    <t>ระยะทาง ๑๙๐ ม.หรือพื้นที่รวมไม่น้อยกว่า</t>
  </si>
  <si>
    <t>ระยะทาง ๑๙๐ ม.หรือพื้นที่รวมไม่น้อยกว่า 760</t>
  </si>
  <si>
    <t>ตารางเมตรพิกัด  N 895988 E 553073 จุดสื้น</t>
  </si>
  <si>
    <t>สุดN 895958 E 552892รายละเอียดตามแบบ</t>
  </si>
  <si>
    <t>ก่อสร้างถนนคอนกรีตเสริมเหล็กสายสายต้นม่วง-ต้น</t>
  </si>
  <si>
    <t>ท้อน ม.8 ต.บางขัน ขนาดผิวจราจรกว้าง 4.00 มไหล่</t>
  </si>
  <si>
    <t>ทางหินคลุกกว้างข้างละ๐.๒๐ม.ความหนา ๐.๑๕ ม.</t>
  </si>
  <si>
    <t>ระยะทาง ๑๙๐ ม.หรือพื้นที่รวมไม่น้อยกว่า 760 ม.</t>
  </si>
  <si>
    <t xml:space="preserve">พิกัด N887509 E 547133จุดสิ้นสุดN 887346 </t>
  </si>
  <si>
    <t xml:space="preserve"> E 547238รายละเอียดตามแบบแปลน</t>
  </si>
  <si>
    <t>ความหนา ๐.๑๕ เมตร ระยะทาง ๑๙๐ ม.หรือพื้นที่</t>
  </si>
  <si>
    <t>รวมไม่น้อยกว่า 760 ตารางเมตรพิกัด  N 891923</t>
  </si>
  <si>
    <t xml:space="preserve"> E 554852 จุดสิ้นสุดN 892105</t>
  </si>
  <si>
    <t xml:space="preserve"> E 554778 รายละเอียดตามแบบแปลง</t>
  </si>
  <si>
    <t>ต.บางขัน ขนาดผิวจราจรกว้าง 4.00 มไหล่ทางหิน</t>
  </si>
  <si>
    <t xml:space="preserve">คลุกกว้างข้างละ๐.๒๐ม.ความหนา ๐.๑๕ เมตร </t>
  </si>
  <si>
    <t xml:space="preserve"> 760 ตารางเมตรพิกัด  N 894150</t>
  </si>
  <si>
    <t xml:space="preserve"> E 555169จุดสิ้นสุดN 894215 E 554961</t>
  </si>
  <si>
    <t>ชะอ้อน - ช่องวัน ม.๑๐ต.บางขัน ขนาดผิวจราจรกว้าง</t>
  </si>
  <si>
    <t>รวมไม่น้อยกว่า 760 ตร.ม.พิกัด  N 891346</t>
  </si>
  <si>
    <t xml:space="preserve"> E 542936จุดสิ้นสุดN 891537 E 542940</t>
  </si>
  <si>
    <t xml:space="preserve"> 4.00 ม ไหล่ทางหินคลุกกว้างข้างละ๐.๒๐ม.ความ</t>
  </si>
  <si>
    <t>หนา ๐.๑๕ เมตร ระยะทาง ๑๙๐ ม.หรือพื้นที่รวมไม่</t>
  </si>
  <si>
    <t>น้อยกว่า 760 ตร.ม.พิกัด  N 891346 E 542936</t>
  </si>
  <si>
    <t>จุดสิ้นสุดN 891537 E 542940รายละเอียดตาม</t>
  </si>
  <si>
    <t>แบบแปลน อบต.บางขันพร้อมป้ายประชาสัมพันธ์</t>
  </si>
  <si>
    <t>ชะอ้อน หมู่ที่ 15 ต.บางขันขนาดผิวจราจรกว้าง</t>
  </si>
  <si>
    <t xml:space="preserve"> 4.00 มไหล่ทางหินคลุกกว้างข้างละ๐.๒๐ม.</t>
  </si>
  <si>
    <t>ต.บางขัน ขนาดผิวจราจรกว้าง 4.00 มต.บางขัน</t>
  </si>
  <si>
    <t xml:space="preserve">ไหล่ทางหินคลุกกว้างข้างละ๐.๒๐ม.ความหนา ๐.๑๕ </t>
  </si>
  <si>
    <t>เมตร ระยะทาง ๑๙๐ ม.หรือพื้นที่รวมไม่น้อยกว่า</t>
  </si>
  <si>
    <t xml:space="preserve"> 760 ตารางเมตรพิกัด  N 890872 E 546494</t>
  </si>
  <si>
    <t>จุดสิ้นสุดN 890903 E 546318รายละเอียดตาม</t>
  </si>
  <si>
    <t>นายสนธยา - บ้านนางถ้อง หมู่ที่ ๙ ต.บางขัน</t>
  </si>
  <si>
    <t>ไหล่ทางหินคลุกกว้างข้างละ๐.๒๐ม.ความหนา</t>
  </si>
  <si>
    <t xml:space="preserve"> ๐.๑๕ เมตร ระยะทาง ๑๙๐ ม.หรือพื้นที่รวม</t>
  </si>
  <si>
    <t xml:space="preserve">ไม่น้อยกว่า 760 ตารางเมตรพิกัด  N 891435 </t>
  </si>
  <si>
    <t>E 549431 จุดสิ้นสุดN 891544</t>
  </si>
  <si>
    <t xml:space="preserve"> E 549572 รายละเอียดตามแบบแปลน</t>
  </si>
  <si>
    <t>พรุเตย - หลังเขานอนหงาย หมู่ที่ 2 ต.บางขัน</t>
  </si>
  <si>
    <t>ขนาดผิวจราจรกว้าง 4.00 มไหล่ทางหินคลุก</t>
  </si>
  <si>
    <t xml:space="preserve"> 760 ตร.ม.พิกัด N 889296 E 545435</t>
  </si>
  <si>
    <t>จุดสิ้นสุดN 891544 E 549572รายละเอียด</t>
  </si>
  <si>
    <t>ตามแบบแปลน อบต.บางขันพร้อมป้ายประชาสัมพันธ์</t>
  </si>
  <si>
    <t>ถึง ควนเคี่ยม หมู่ที่ 6 ต.บางขันขนาดผิวจราจร</t>
  </si>
  <si>
    <t>กว้าง 4.00 มไหล่ทางหินคลุกกว้างข้างละ</t>
  </si>
  <si>
    <t>๐.๒๐ม.ความหนา ๐.๑๕ เมตร ระยะทาง ๑9๐ ม.</t>
  </si>
  <si>
    <t>ต.บางขัน ขนาดผิวจราจรกว้าง 4.00 มไหล่ทาง</t>
  </si>
  <si>
    <t>หินคลุกกว้างข้างละ๐.๒๐ม.ความหนา ๐.๑๕ เมตร</t>
  </si>
  <si>
    <t xml:space="preserve"> ระยะทาง 470 ม.หรือพื้นที่รวมไม่น้อยกว่า </t>
  </si>
  <si>
    <t>1,880 ตารางเมตรพิกัด  N 885800 E 546973</t>
  </si>
  <si>
    <t>ม.ค</t>
  </si>
  <si>
    <t>เม.ย</t>
  </si>
  <si>
    <t>มิ.ย</t>
  </si>
  <si>
    <t>ส.ค</t>
  </si>
  <si>
    <t>ต.ค.</t>
  </si>
  <si>
    <t>ก.ค</t>
  </si>
  <si>
    <t>บ้านทุ่งอินทนิน หมู่ที่ 10 ตำบลบางขัน</t>
  </si>
  <si>
    <t>เพื่อจ่ายเป็นโครงการก่อสร้างอาคารเรียนรู้หมู่บ้าน</t>
  </si>
  <si>
    <t>ม.11</t>
  </si>
  <si>
    <t>ม.17</t>
  </si>
  <si>
    <t>ม.3</t>
  </si>
  <si>
    <t>ม.6</t>
  </si>
  <si>
    <t>ม.8</t>
  </si>
  <si>
    <t>ม.7,13</t>
  </si>
  <si>
    <t>ม.13</t>
  </si>
  <si>
    <t>ม.10</t>
  </si>
  <si>
    <t>ม.15</t>
  </si>
  <si>
    <t>ม.7</t>
  </si>
  <si>
    <t>ม.2</t>
  </si>
  <si>
    <t>ม.18</t>
  </si>
  <si>
    <t>ม.4</t>
  </si>
  <si>
    <t>ม.16</t>
  </si>
  <si>
    <t xml:space="preserve">เครื่องปรับอาการศ </t>
  </si>
  <si>
    <t>เครื่องคอมพิวเตอร์สำหรับประมวลผลแบบที่ 1</t>
  </si>
  <si>
    <t>เครื่องคอมพิวเตอร์โน๊ตบุ๊ค</t>
  </si>
  <si>
    <t>เครื่องพิมพ์เลเซอร์</t>
  </si>
  <si>
    <t>ยุทธศาสตร์ที่  ๓  การพัฒนาด้านคุณภาพชีวิตและสังคม</t>
  </si>
  <si>
    <t>๓.๒ กลยุทธ์/แนวทางการพัฒนาส่งเสริมการจัดการสิ่งแวดล้อมและมลพิษต่างๆ การอนุรักษ์ ฟื้นฟู ทรัพยากรธรรมชาติและสิ่งแวดล้อม</t>
  </si>
  <si>
    <t>ม.1 บ้านปากแพรก</t>
  </si>
  <si>
    <t>โครงการก่อสร้างถนนลาดยางผิวจราจร</t>
  </si>
  <si>
    <t>แอสฟัสติกคอนกรีตรหัสทางหลาวท้องถิ่น</t>
  </si>
  <si>
    <t>นศ.ถ.129-25สายบ้านนายสุชาติ-ชล</t>
  </si>
  <si>
    <t>ประทาน หมู่ที่ 10,18 ตำบลบางขัน</t>
  </si>
  <si>
    <t>กว้าง 5 เมตร ยาว 2900 เมตร หนา 0.05เมตร</t>
  </si>
  <si>
    <t>หรือพื้นที่ไม่น้อยกว่า 14,500 ตารางเมตร</t>
  </si>
  <si>
    <t>องค์การบริหารส่วนตำบลบางขัน จังหวัดนคร</t>
  </si>
  <si>
    <t xml:space="preserve">ศรีธรรมราช </t>
  </si>
  <si>
    <t>ม.10,18</t>
  </si>
  <si>
    <t>แผนการดำเนินงาน ประจำปีงบประมาณ พ.ศ.2568 (เงินอุดหนุนเฉพาะกิจ)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</si>
</sst>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[$-D00041E]0"/>
  </numFmts>
  <fonts count="36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2"/>
      <color rgb="FFFF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sz val="12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2"/>
      <color rgb="FFFF0000"/>
      <name val="Tahoma"/>
      <family val="2"/>
      <charset val="222"/>
      <scheme val="minor"/>
    </font>
    <font>
      <b/>
      <sz val="12"/>
      <name val="TH SarabunIT๙"/>
      <family val="2"/>
    </font>
    <font>
      <sz val="11"/>
      <color theme="1"/>
      <name val="Calibri"/>
      <family val="2"/>
    </font>
    <font>
      <sz val="12"/>
      <color rgb="FF000000"/>
      <name val="TH SarabunIT๙"/>
      <family val="2"/>
    </font>
    <font>
      <sz val="10"/>
      <color theme="1"/>
      <name val="TH SarabunIT๙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NiramitIT๙"/>
    </font>
    <font>
      <sz val="10"/>
      <name val="TH SarabunIT๙"/>
      <family val="2"/>
    </font>
    <font>
      <sz val="12"/>
      <color theme="1"/>
      <name val="TH Sarabun New"/>
      <family val="2"/>
    </font>
    <font>
      <sz val="11"/>
      <color theme="1"/>
      <name val="TH NiramitIT๙"/>
    </font>
    <font>
      <sz val="11"/>
      <name val="TH SarabunIT๙"/>
      <family val="2"/>
    </font>
    <font>
      <u/>
      <sz val="12"/>
      <color theme="1"/>
      <name val="Tahoma"/>
      <family val="2"/>
      <charset val="222"/>
      <scheme val="minor"/>
    </font>
    <font>
      <sz val="14"/>
      <name val="TH SarabunIT๙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ahoma"/>
      <family val="2"/>
      <charset val="222"/>
      <scheme val="minor"/>
    </font>
    <font>
      <sz val="12"/>
      <name val="TH SarabunIT๙"/>
      <family val="2"/>
      <charset val="222"/>
    </font>
    <font>
      <sz val="11"/>
      <name val="Calibri"/>
      <family val="2"/>
      <charset val="222"/>
    </font>
    <font>
      <sz val="12"/>
      <name val="TH SarabunPSK"/>
      <family val="2"/>
      <charset val="222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/>
    <xf numFmtId="0" fontId="6" fillId="0" borderId="9" xfId="0" applyFont="1" applyBorder="1"/>
    <xf numFmtId="0" fontId="6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7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43" fontId="12" fillId="0" borderId="0" xfId="1" applyFont="1"/>
    <xf numFmtId="0" fontId="5" fillId="0" borderId="0" xfId="0" applyFont="1" applyAlignment="1">
      <alignment horizontal="left"/>
    </xf>
    <xf numFmtId="3" fontId="8" fillId="0" borderId="8" xfId="0" applyNumberFormat="1" applyFont="1" applyBorder="1" applyAlignment="1">
      <alignment horizontal="right"/>
    </xf>
    <xf numFmtId="0" fontId="8" fillId="0" borderId="14" xfId="0" applyFont="1" applyBorder="1"/>
    <xf numFmtId="0" fontId="8" fillId="0" borderId="15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0" xfId="0" applyFont="1" applyBorder="1" applyAlignment="1">
      <alignment horizontal="right"/>
    </xf>
    <xf numFmtId="0" fontId="8" fillId="0" borderId="5" xfId="0" applyFont="1" applyBorder="1"/>
    <xf numFmtId="0" fontId="8" fillId="0" borderId="6" xfId="0" applyFont="1" applyBorder="1"/>
    <xf numFmtId="3" fontId="8" fillId="0" borderId="9" xfId="0" applyNumberFormat="1" applyFont="1" applyBorder="1" applyAlignment="1">
      <alignment horizontal="right"/>
    </xf>
    <xf numFmtId="3" fontId="8" fillId="0" borderId="0" xfId="0" applyNumberFormat="1" applyFont="1"/>
    <xf numFmtId="0" fontId="8" fillId="0" borderId="0" xfId="0" applyFont="1" applyAlignment="1">
      <alignment horizontal="left"/>
    </xf>
    <xf numFmtId="187" fontId="8" fillId="0" borderId="0" xfId="1" applyNumberFormat="1" applyFont="1"/>
    <xf numFmtId="0" fontId="8" fillId="0" borderId="7" xfId="0" applyFont="1" applyBorder="1" applyAlignment="1">
      <alignment horizontal="left"/>
    </xf>
    <xf numFmtId="187" fontId="8" fillId="0" borderId="9" xfId="1" applyNumberFormat="1" applyFont="1" applyBorder="1" applyAlignment="1">
      <alignment horizontal="right"/>
    </xf>
    <xf numFmtId="1" fontId="8" fillId="0" borderId="8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right"/>
    </xf>
    <xf numFmtId="0" fontId="10" fillId="0" borderId="8" xfId="0" applyFont="1" applyBorder="1"/>
    <xf numFmtId="0" fontId="5" fillId="0" borderId="8" xfId="0" applyFont="1" applyBorder="1"/>
    <xf numFmtId="0" fontId="10" fillId="0" borderId="10" xfId="0" applyFont="1" applyBorder="1"/>
    <xf numFmtId="0" fontId="5" fillId="0" borderId="10" xfId="0" applyFont="1" applyBorder="1"/>
    <xf numFmtId="0" fontId="8" fillId="0" borderId="15" xfId="0" applyFont="1" applyBorder="1" applyAlignment="1">
      <alignment horizontal="center"/>
    </xf>
    <xf numFmtId="187" fontId="8" fillId="0" borderId="0" xfId="1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187" fontId="8" fillId="0" borderId="9" xfId="1" applyNumberFormat="1" applyFont="1" applyBorder="1"/>
    <xf numFmtId="0" fontId="8" fillId="0" borderId="4" xfId="0" applyFont="1" applyBorder="1" applyAlignment="1">
      <alignment horizontal="left"/>
    </xf>
    <xf numFmtId="187" fontId="8" fillId="0" borderId="10" xfId="1" applyNumberFormat="1" applyFont="1" applyBorder="1"/>
    <xf numFmtId="1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/>
    </xf>
    <xf numFmtId="1" fontId="8" fillId="0" borderId="10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87" fontId="8" fillId="0" borderId="0" xfId="1" applyNumberFormat="1" applyFont="1" applyBorder="1"/>
    <xf numFmtId="3" fontId="5" fillId="0" borderId="0" xfId="0" applyNumberFormat="1" applyFont="1"/>
    <xf numFmtId="0" fontId="10" fillId="0" borderId="4" xfId="0" applyFont="1" applyBorder="1"/>
    <xf numFmtId="0" fontId="10" fillId="0" borderId="9" xfId="0" applyFont="1" applyBorder="1"/>
    <xf numFmtId="187" fontId="8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/>
    <xf numFmtId="0" fontId="10" fillId="0" borderId="7" xfId="0" applyFont="1" applyBorder="1"/>
    <xf numFmtId="0" fontId="5" fillId="0" borderId="7" xfId="0" applyFont="1" applyBorder="1"/>
    <xf numFmtId="0" fontId="8" fillId="0" borderId="7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8" fillId="0" borderId="8" xfId="0" applyNumberFormat="1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187" fontId="8" fillId="0" borderId="5" xfId="1" applyNumberFormat="1" applyFont="1" applyBorder="1"/>
    <xf numFmtId="0" fontId="8" fillId="0" borderId="5" xfId="0" applyFont="1" applyBorder="1" applyAlignment="1">
      <alignment horizontal="left"/>
    </xf>
    <xf numFmtId="1" fontId="5" fillId="0" borderId="0" xfId="0" applyNumberFormat="1" applyFont="1"/>
    <xf numFmtId="0" fontId="7" fillId="0" borderId="10" xfId="0" applyFont="1" applyBorder="1"/>
    <xf numFmtId="0" fontId="0" fillId="0" borderId="10" xfId="0" applyBorder="1"/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188" fontId="8" fillId="0" borderId="8" xfId="0" applyNumberFormat="1" applyFont="1" applyBorder="1" applyAlignment="1">
      <alignment horizontal="center"/>
    </xf>
    <xf numFmtId="188" fontId="8" fillId="0" borderId="14" xfId="0" applyNumberFormat="1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0" borderId="9" xfId="0" applyFont="1" applyBorder="1" applyAlignment="1">
      <alignment horizontal="left"/>
    </xf>
    <xf numFmtId="4" fontId="6" fillId="0" borderId="0" xfId="0" applyNumberFormat="1" applyFont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0" xfId="1" applyNumberFormat="1" applyFont="1" applyBorder="1" applyAlignment="1"/>
    <xf numFmtId="0" fontId="6" fillId="0" borderId="4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14" fillId="3" borderId="1" xfId="0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1" xfId="1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4" fillId="0" borderId="9" xfId="0" applyFont="1" applyBorder="1"/>
    <xf numFmtId="4" fontId="6" fillId="3" borderId="11" xfId="1" applyNumberFormat="1" applyFont="1" applyFill="1" applyBorder="1" applyAlignment="1">
      <alignment horizontal="right"/>
    </xf>
    <xf numFmtId="4" fontId="6" fillId="3" borderId="11" xfId="1" applyNumberFormat="1" applyFont="1" applyFill="1" applyBorder="1" applyAlignment="1"/>
    <xf numFmtId="0" fontId="6" fillId="0" borderId="0" xfId="0" applyFont="1" applyAlignment="1">
      <alignment horizontal="right" textRotation="180"/>
    </xf>
    <xf numFmtId="0" fontId="14" fillId="0" borderId="0" xfId="0" applyFont="1" applyAlignment="1">
      <alignment horizontal="right"/>
    </xf>
    <xf numFmtId="4" fontId="6" fillId="0" borderId="0" xfId="1" applyNumberFormat="1" applyFont="1" applyFill="1" applyBorder="1" applyAlignment="1"/>
    <xf numFmtId="0" fontId="6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4" borderId="10" xfId="0" applyNumberFormat="1" applyFont="1" applyFill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8" fillId="4" borderId="10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  <xf numFmtId="0" fontId="8" fillId="4" borderId="9" xfId="0" applyFont="1" applyFill="1" applyBorder="1"/>
    <xf numFmtId="0" fontId="8" fillId="4" borderId="10" xfId="0" applyFont="1" applyFill="1" applyBorder="1"/>
    <xf numFmtId="0" fontId="13" fillId="4" borderId="10" xfId="0" applyFont="1" applyFill="1" applyBorder="1"/>
    <xf numFmtId="1" fontId="8" fillId="0" borderId="14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5" fillId="0" borderId="5" xfId="0" applyFont="1" applyBorder="1"/>
    <xf numFmtId="0" fontId="8" fillId="4" borderId="9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0" borderId="10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87" fontId="8" fillId="0" borderId="3" xfId="1" applyNumberFormat="1" applyFont="1" applyBorder="1"/>
    <xf numFmtId="0" fontId="7" fillId="4" borderId="9" xfId="0" applyFont="1" applyFill="1" applyBorder="1" applyAlignment="1">
      <alignment vertical="top"/>
    </xf>
    <xf numFmtId="0" fontId="9" fillId="0" borderId="0" xfId="0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1" fontId="5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8" fillId="0" borderId="9" xfId="0" applyFont="1" applyBorder="1" applyAlignment="1">
      <alignment vertical="top"/>
    </xf>
    <xf numFmtId="187" fontId="8" fillId="0" borderId="14" xfId="1" applyNumberFormat="1" applyFont="1" applyBorder="1"/>
    <xf numFmtId="0" fontId="15" fillId="0" borderId="0" xfId="0" applyFont="1"/>
    <xf numFmtId="1" fontId="8" fillId="0" borderId="3" xfId="0" applyNumberFormat="1" applyFont="1" applyBorder="1" applyAlignment="1">
      <alignment horizontal="center"/>
    </xf>
    <xf numFmtId="0" fontId="0" fillId="0" borderId="3" xfId="0" applyBorder="1"/>
    <xf numFmtId="1" fontId="8" fillId="0" borderId="14" xfId="0" applyNumberFormat="1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59" fontId="5" fillId="0" borderId="24" xfId="0" applyNumberFormat="1" applyFont="1" applyBorder="1" applyAlignment="1">
      <alignment horizontal="center" vertical="center"/>
    </xf>
    <xf numFmtId="0" fontId="8" fillId="7" borderId="8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 textRotation="90"/>
    </xf>
    <xf numFmtId="0" fontId="8" fillId="7" borderId="1" xfId="0" applyFont="1" applyFill="1" applyBorder="1" applyAlignment="1">
      <alignment horizontal="center" textRotation="90"/>
    </xf>
    <xf numFmtId="0" fontId="8" fillId="7" borderId="12" xfId="0" applyFont="1" applyFill="1" applyBorder="1" applyAlignment="1">
      <alignment horizontal="center" textRotation="90"/>
    </xf>
    <xf numFmtId="0" fontId="8" fillId="7" borderId="11" xfId="0" applyFont="1" applyFill="1" applyBorder="1" applyAlignment="1">
      <alignment horizontal="center" textRotation="90"/>
    </xf>
    <xf numFmtId="187" fontId="8" fillId="0" borderId="4" xfId="1" applyNumberFormat="1" applyFont="1" applyBorder="1" applyAlignment="1">
      <alignment horizontal="right"/>
    </xf>
    <xf numFmtId="187" fontId="8" fillId="0" borderId="7" xfId="1" applyNumberFormat="1" applyFont="1" applyBorder="1"/>
    <xf numFmtId="188" fontId="8" fillId="0" borderId="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textRotation="90"/>
    </xf>
    <xf numFmtId="0" fontId="5" fillId="8" borderId="1" xfId="0" applyFont="1" applyFill="1" applyBorder="1" applyAlignment="1">
      <alignment horizontal="center" textRotation="90"/>
    </xf>
    <xf numFmtId="0" fontId="5" fillId="8" borderId="12" xfId="0" applyFont="1" applyFill="1" applyBorder="1" applyAlignment="1">
      <alignment horizontal="center" textRotation="90"/>
    </xf>
    <xf numFmtId="0" fontId="5" fillId="8" borderId="11" xfId="0" applyFont="1" applyFill="1" applyBorder="1" applyAlignment="1">
      <alignment horizontal="center" textRotation="90"/>
    </xf>
    <xf numFmtId="0" fontId="5" fillId="6" borderId="8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center" textRotation="90"/>
    </xf>
    <xf numFmtId="0" fontId="5" fillId="6" borderId="12" xfId="0" applyFont="1" applyFill="1" applyBorder="1" applyAlignment="1">
      <alignment horizontal="center" textRotation="90"/>
    </xf>
    <xf numFmtId="0" fontId="5" fillId="6" borderId="11" xfId="0" applyFont="1" applyFill="1" applyBorder="1" applyAlignment="1">
      <alignment horizontal="center" textRotation="90"/>
    </xf>
    <xf numFmtId="0" fontId="5" fillId="0" borderId="7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8" fillId="9" borderId="8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 textRotation="90"/>
    </xf>
    <xf numFmtId="0" fontId="8" fillId="9" borderId="1" xfId="0" applyFont="1" applyFill="1" applyBorder="1" applyAlignment="1">
      <alignment horizontal="center" textRotation="90"/>
    </xf>
    <xf numFmtId="0" fontId="8" fillId="9" borderId="12" xfId="0" applyFont="1" applyFill="1" applyBorder="1" applyAlignment="1">
      <alignment horizontal="center" textRotation="90"/>
    </xf>
    <xf numFmtId="0" fontId="8" fillId="9" borderId="11" xfId="0" applyFont="1" applyFill="1" applyBorder="1" applyAlignment="1">
      <alignment horizontal="center" textRotation="90"/>
    </xf>
    <xf numFmtId="0" fontId="8" fillId="9" borderId="9" xfId="0" applyFont="1" applyFill="1" applyBorder="1" applyAlignment="1">
      <alignment horizontal="center"/>
    </xf>
    <xf numFmtId="0" fontId="8" fillId="9" borderId="14" xfId="0" applyFont="1" applyFill="1" applyBorder="1" applyAlignment="1">
      <alignment horizontal="center" textRotation="90"/>
    </xf>
    <xf numFmtId="0" fontId="8" fillId="9" borderId="8" xfId="0" applyFont="1" applyFill="1" applyBorder="1" applyAlignment="1">
      <alignment horizontal="center" textRotation="90"/>
    </xf>
    <xf numFmtId="0" fontId="8" fillId="9" borderId="15" xfId="0" applyFont="1" applyFill="1" applyBorder="1" applyAlignment="1">
      <alignment horizontal="center" textRotation="90"/>
    </xf>
    <xf numFmtId="0" fontId="8" fillId="9" borderId="2" xfId="0" applyFont="1" applyFill="1" applyBorder="1" applyAlignment="1">
      <alignment horizontal="center" textRotation="90"/>
    </xf>
    <xf numFmtId="0" fontId="18" fillId="5" borderId="17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 textRotation="90"/>
    </xf>
    <xf numFmtId="0" fontId="18" fillId="5" borderId="21" xfId="0" applyFont="1" applyFill="1" applyBorder="1" applyAlignment="1">
      <alignment horizontal="center" vertical="center" textRotation="90"/>
    </xf>
    <xf numFmtId="0" fontId="18" fillId="5" borderId="22" xfId="0" applyFont="1" applyFill="1" applyBorder="1" applyAlignment="1">
      <alignment horizontal="center" vertical="center" textRotation="90"/>
    </xf>
    <xf numFmtId="0" fontId="8" fillId="10" borderId="8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textRotation="90"/>
    </xf>
    <xf numFmtId="0" fontId="8" fillId="10" borderId="1" xfId="0" applyFont="1" applyFill="1" applyBorder="1" applyAlignment="1">
      <alignment horizontal="center" textRotation="90"/>
    </xf>
    <xf numFmtId="0" fontId="8" fillId="10" borderId="12" xfId="0" applyFont="1" applyFill="1" applyBorder="1" applyAlignment="1">
      <alignment horizontal="center" textRotation="90"/>
    </xf>
    <xf numFmtId="0" fontId="8" fillId="10" borderId="11" xfId="0" applyFont="1" applyFill="1" applyBorder="1" applyAlignment="1">
      <alignment horizontal="center" textRotation="90"/>
    </xf>
    <xf numFmtId="0" fontId="8" fillId="11" borderId="8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14" xfId="0" applyFont="1" applyFill="1" applyBorder="1" applyAlignment="1">
      <alignment horizontal="center" textRotation="90"/>
    </xf>
    <xf numFmtId="0" fontId="8" fillId="11" borderId="8" xfId="0" applyFont="1" applyFill="1" applyBorder="1" applyAlignment="1">
      <alignment horizontal="center" textRotation="90"/>
    </xf>
    <xf numFmtId="0" fontId="8" fillId="11" borderId="15" xfId="0" applyFont="1" applyFill="1" applyBorder="1" applyAlignment="1">
      <alignment horizontal="center" textRotation="90"/>
    </xf>
    <xf numFmtId="0" fontId="8" fillId="11" borderId="2" xfId="0" applyFont="1" applyFill="1" applyBorder="1" applyAlignment="1">
      <alignment horizontal="center" textRotation="90"/>
    </xf>
    <xf numFmtId="0" fontId="8" fillId="11" borderId="10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 textRotation="90"/>
    </xf>
    <xf numFmtId="0" fontId="8" fillId="11" borderId="1" xfId="0" applyFont="1" applyFill="1" applyBorder="1" applyAlignment="1">
      <alignment horizontal="center" textRotation="90"/>
    </xf>
    <xf numFmtId="0" fontId="8" fillId="11" borderId="12" xfId="0" applyFont="1" applyFill="1" applyBorder="1" applyAlignment="1">
      <alignment horizontal="center" textRotation="90"/>
    </xf>
    <xf numFmtId="0" fontId="8" fillId="11" borderId="11" xfId="0" applyFont="1" applyFill="1" applyBorder="1" applyAlignment="1">
      <alignment horizontal="center" textRotation="90"/>
    </xf>
    <xf numFmtId="0" fontId="19" fillId="0" borderId="4" xfId="0" applyFont="1" applyBorder="1" applyAlignment="1">
      <alignment horizontal="center"/>
    </xf>
    <xf numFmtId="3" fontId="5" fillId="0" borderId="6" xfId="0" applyNumberFormat="1" applyFont="1" applyBorder="1"/>
    <xf numFmtId="0" fontId="5" fillId="12" borderId="8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 textRotation="90"/>
    </xf>
    <xf numFmtId="0" fontId="5" fillId="12" borderId="1" xfId="0" applyFont="1" applyFill="1" applyBorder="1" applyAlignment="1">
      <alignment horizontal="center" textRotation="90"/>
    </xf>
    <xf numFmtId="0" fontId="5" fillId="12" borderId="12" xfId="0" applyFont="1" applyFill="1" applyBorder="1" applyAlignment="1">
      <alignment horizontal="center" textRotation="90"/>
    </xf>
    <xf numFmtId="0" fontId="5" fillId="12" borderId="11" xfId="0" applyFont="1" applyFill="1" applyBorder="1" applyAlignment="1">
      <alignment horizontal="center" textRotation="90"/>
    </xf>
    <xf numFmtId="0" fontId="0" fillId="0" borderId="9" xfId="0" applyBorder="1"/>
    <xf numFmtId="0" fontId="20" fillId="0" borderId="0" xfId="0" applyFont="1"/>
    <xf numFmtId="0" fontId="21" fillId="0" borderId="0" xfId="0" applyFont="1"/>
    <xf numFmtId="0" fontId="8" fillId="6" borderId="8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 textRotation="90"/>
    </xf>
    <xf numFmtId="0" fontId="8" fillId="6" borderId="1" xfId="0" applyFont="1" applyFill="1" applyBorder="1" applyAlignment="1">
      <alignment horizontal="center" textRotation="90"/>
    </xf>
    <xf numFmtId="0" fontId="8" fillId="6" borderId="12" xfId="0" applyFont="1" applyFill="1" applyBorder="1" applyAlignment="1">
      <alignment horizontal="center" textRotation="90"/>
    </xf>
    <xf numFmtId="0" fontId="8" fillId="6" borderId="11" xfId="0" applyFont="1" applyFill="1" applyBorder="1" applyAlignment="1">
      <alignment horizontal="center" textRotation="90"/>
    </xf>
    <xf numFmtId="0" fontId="22" fillId="0" borderId="0" xfId="0" applyFont="1"/>
    <xf numFmtId="0" fontId="8" fillId="0" borderId="9" xfId="0" applyFont="1" applyBorder="1" applyAlignment="1">
      <alignment horizontal="right"/>
    </xf>
    <xf numFmtId="0" fontId="8" fillId="4" borderId="3" xfId="0" applyFont="1" applyFill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4" borderId="5" xfId="0" applyFont="1" applyFill="1" applyBorder="1" applyAlignment="1">
      <alignment horizontal="left"/>
    </xf>
    <xf numFmtId="0" fontId="8" fillId="0" borderId="5" xfId="0" applyFont="1" applyBorder="1" applyAlignment="1">
      <alignment horizontal="right"/>
    </xf>
    <xf numFmtId="3" fontId="5" fillId="0" borderId="10" xfId="0" applyNumberFormat="1" applyFont="1" applyBorder="1"/>
    <xf numFmtId="0" fontId="7" fillId="4" borderId="9" xfId="0" applyFont="1" applyFill="1" applyBorder="1" applyAlignment="1">
      <alignment horizontal="left"/>
    </xf>
    <xf numFmtId="0" fontId="8" fillId="10" borderId="9" xfId="0" applyFont="1" applyFill="1" applyBorder="1" applyAlignment="1">
      <alignment horizontal="center"/>
    </xf>
    <xf numFmtId="187" fontId="8" fillId="0" borderId="10" xfId="1" applyNumberFormat="1" applyFont="1" applyBorder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5" fillId="0" borderId="8" xfId="0" applyNumberFormat="1" applyFont="1" applyBorder="1" applyAlignment="1">
      <alignment horizontal="center"/>
    </xf>
    <xf numFmtId="61" fontId="5" fillId="0" borderId="8" xfId="0" applyNumberFormat="1" applyFont="1" applyBorder="1"/>
    <xf numFmtId="49" fontId="5" fillId="0" borderId="1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/>
    <xf numFmtId="49" fontId="5" fillId="0" borderId="10" xfId="0" applyNumberFormat="1" applyFont="1" applyBorder="1"/>
    <xf numFmtId="59" fontId="5" fillId="0" borderId="8" xfId="0" applyNumberFormat="1" applyFont="1" applyBorder="1" applyAlignment="1">
      <alignment horizontal="center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8" fillId="4" borderId="15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23" fillId="0" borderId="9" xfId="0" applyFont="1" applyBorder="1" applyAlignment="1">
      <alignment horizontal="center"/>
    </xf>
    <xf numFmtId="3" fontId="24" fillId="0" borderId="9" xfId="0" applyNumberFormat="1" applyFont="1" applyBorder="1" applyAlignment="1">
      <alignment horizontal="right"/>
    </xf>
    <xf numFmtId="0" fontId="22" fillId="6" borderId="8" xfId="0" applyFont="1" applyFill="1" applyBorder="1" applyAlignment="1">
      <alignment horizontal="center"/>
    </xf>
    <xf numFmtId="0" fontId="22" fillId="6" borderId="10" xfId="0" applyFont="1" applyFill="1" applyBorder="1" applyAlignment="1">
      <alignment horizontal="center"/>
    </xf>
    <xf numFmtId="0" fontId="25" fillId="6" borderId="8" xfId="0" applyFont="1" applyFill="1" applyBorder="1" applyAlignment="1">
      <alignment horizontal="center"/>
    </xf>
    <xf numFmtId="0" fontId="25" fillId="6" borderId="10" xfId="0" applyFont="1" applyFill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59" fontId="20" fillId="0" borderId="10" xfId="0" applyNumberFormat="1" applyFont="1" applyBorder="1"/>
    <xf numFmtId="59" fontId="20" fillId="0" borderId="0" xfId="0" applyNumberFormat="1" applyFont="1"/>
    <xf numFmtId="59" fontId="26" fillId="0" borderId="0" xfId="0" applyNumberFormat="1" applyFont="1"/>
    <xf numFmtId="59" fontId="1" fillId="0" borderId="0" xfId="0" applyNumberFormat="1" applyFont="1"/>
    <xf numFmtId="0" fontId="8" fillId="4" borderId="10" xfId="0" applyFont="1" applyFill="1" applyBorder="1" applyAlignment="1">
      <alignment vertical="top"/>
    </xf>
    <xf numFmtId="1" fontId="8" fillId="0" borderId="10" xfId="0" applyNumberFormat="1" applyFont="1" applyBorder="1" applyAlignment="1">
      <alignment horizontal="right"/>
    </xf>
    <xf numFmtId="0" fontId="7" fillId="4" borderId="10" xfId="0" applyFont="1" applyFill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5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4" borderId="8" xfId="0" applyFont="1" applyFill="1" applyBorder="1" applyAlignment="1">
      <alignment vertical="top"/>
    </xf>
    <xf numFmtId="0" fontId="8" fillId="0" borderId="8" xfId="0" applyFont="1" applyBorder="1" applyAlignment="1">
      <alignment vertical="top"/>
    </xf>
    <xf numFmtId="3" fontId="27" fillId="0" borderId="0" xfId="0" applyNumberFormat="1" applyFont="1"/>
    <xf numFmtId="3" fontId="8" fillId="0" borderId="10" xfId="0" applyNumberFormat="1" applyFont="1" applyBorder="1"/>
    <xf numFmtId="3" fontId="8" fillId="0" borderId="8" xfId="0" applyNumberFormat="1" applyFont="1" applyBorder="1"/>
    <xf numFmtId="3" fontId="8" fillId="0" borderId="6" xfId="0" applyNumberFormat="1" applyFont="1" applyBorder="1"/>
    <xf numFmtId="0" fontId="8" fillId="4" borderId="3" xfId="0" applyFont="1" applyFill="1" applyBorder="1"/>
    <xf numFmtId="0" fontId="8" fillId="4" borderId="1" xfId="0" applyFont="1" applyFill="1" applyBorder="1"/>
    <xf numFmtId="0" fontId="8" fillId="0" borderId="1" xfId="0" applyFont="1" applyBorder="1"/>
    <xf numFmtId="187" fontId="8" fillId="0" borderId="1" xfId="1" applyNumberFormat="1" applyFont="1" applyBorder="1"/>
    <xf numFmtId="0" fontId="28" fillId="0" borderId="10" xfId="0" applyFont="1" applyBorder="1"/>
    <xf numFmtId="0" fontId="8" fillId="4" borderId="8" xfId="0" applyFont="1" applyFill="1" applyBorder="1"/>
    <xf numFmtId="3" fontId="29" fillId="0" borderId="0" xfId="0" applyNumberFormat="1" applyFont="1"/>
    <xf numFmtId="0" fontId="8" fillId="0" borderId="3" xfId="0" applyFont="1" applyBorder="1" applyAlignment="1">
      <alignment horizontal="left" vertical="center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16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187" fontId="8" fillId="0" borderId="3" xfId="1" applyNumberFormat="1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59" fontId="8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3" fillId="0" borderId="9" xfId="0" applyFont="1" applyBorder="1" applyAlignment="1">
      <alignment vertical="center"/>
    </xf>
    <xf numFmtId="0" fontId="33" fillId="0" borderId="9" xfId="0" applyFont="1" applyBorder="1" applyAlignment="1">
      <alignment horizontal="center" vertical="center"/>
    </xf>
    <xf numFmtId="0" fontId="33" fillId="0" borderId="9" xfId="0" applyFont="1" applyBorder="1"/>
    <xf numFmtId="0" fontId="33" fillId="0" borderId="9" xfId="0" applyFont="1" applyBorder="1" applyAlignment="1">
      <alignment horizontal="left" vertical="center"/>
    </xf>
    <xf numFmtId="0" fontId="34" fillId="0" borderId="10" xfId="0" applyFont="1" applyBorder="1"/>
    <xf numFmtId="0" fontId="33" fillId="0" borderId="10" xfId="0" applyFont="1" applyBorder="1"/>
    <xf numFmtId="0" fontId="33" fillId="0" borderId="10" xfId="0" applyFont="1" applyBorder="1" applyAlignment="1">
      <alignment vertical="center"/>
    </xf>
    <xf numFmtId="0" fontId="33" fillId="0" borderId="10" xfId="0" applyFont="1" applyBorder="1" applyAlignment="1">
      <alignment horizontal="center" vertical="center"/>
    </xf>
    <xf numFmtId="187" fontId="33" fillId="0" borderId="9" xfId="1" applyNumberFormat="1" applyFont="1" applyBorder="1" applyAlignment="1">
      <alignment vertical="center"/>
    </xf>
    <xf numFmtId="187" fontId="33" fillId="0" borderId="8" xfId="1" applyNumberFormat="1" applyFont="1" applyBorder="1" applyAlignment="1">
      <alignment vertical="center"/>
    </xf>
    <xf numFmtId="0" fontId="33" fillId="0" borderId="3" xfId="0" applyFont="1" applyBorder="1" applyAlignment="1">
      <alignment horizontal="center" vertical="center"/>
    </xf>
    <xf numFmtId="61" fontId="33" fillId="0" borderId="5" xfId="0" applyNumberFormat="1" applyFont="1" applyBorder="1" applyAlignment="1">
      <alignment vertical="center"/>
    </xf>
    <xf numFmtId="61" fontId="33" fillId="0" borderId="3" xfId="0" applyNumberFormat="1" applyFont="1" applyBorder="1" applyAlignment="1">
      <alignment vertical="center"/>
    </xf>
    <xf numFmtId="61" fontId="33" fillId="0" borderId="3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3" fontId="33" fillId="0" borderId="9" xfId="0" applyNumberFormat="1" applyFont="1" applyBorder="1" applyAlignment="1">
      <alignment horizontal="right"/>
    </xf>
    <xf numFmtId="0" fontId="33" fillId="0" borderId="9" xfId="0" applyFont="1" applyBorder="1" applyAlignment="1">
      <alignment horizontal="left"/>
    </xf>
    <xf numFmtId="0" fontId="33" fillId="0" borderId="9" xfId="0" applyFont="1" applyBorder="1" applyAlignment="1">
      <alignment horizontal="center"/>
    </xf>
    <xf numFmtId="0" fontId="33" fillId="0" borderId="4" xfId="0" applyFont="1" applyBorder="1" applyAlignment="1">
      <alignment horizontal="left"/>
    </xf>
    <xf numFmtId="0" fontId="33" fillId="0" borderId="3" xfId="0" applyFont="1" applyBorder="1"/>
    <xf numFmtId="0" fontId="33" fillId="0" borderId="10" xfId="0" applyFont="1" applyBorder="1" applyAlignment="1">
      <alignment horizontal="right"/>
    </xf>
    <xf numFmtId="0" fontId="33" fillId="0" borderId="10" xfId="0" applyFont="1" applyBorder="1" applyAlignment="1">
      <alignment horizontal="left"/>
    </xf>
    <xf numFmtId="0" fontId="33" fillId="0" borderId="10" xfId="0" applyFont="1" applyBorder="1" applyAlignment="1">
      <alignment horizontal="center"/>
    </xf>
    <xf numFmtId="0" fontId="33" fillId="0" borderId="5" xfId="0" applyFont="1" applyBorder="1"/>
    <xf numFmtId="0" fontId="33" fillId="0" borderId="0" xfId="0" applyFont="1" applyAlignment="1">
      <alignment horizontal="left"/>
    </xf>
    <xf numFmtId="0" fontId="35" fillId="0" borderId="0" xfId="0" applyFont="1"/>
    <xf numFmtId="0" fontId="33" fillId="0" borderId="0" xfId="0" applyFont="1" applyAlignment="1">
      <alignment horizontal="right"/>
    </xf>
    <xf numFmtId="0" fontId="33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13" fillId="0" borderId="0" xfId="0" applyFont="1"/>
    <xf numFmtId="0" fontId="8" fillId="4" borderId="0" xfId="0" applyFont="1" applyFill="1" applyAlignment="1">
      <alignment horizontal="left"/>
    </xf>
    <xf numFmtId="187" fontId="8" fillId="0" borderId="2" xfId="1" applyNumberFormat="1" applyFont="1" applyBorder="1"/>
    <xf numFmtId="187" fontId="8" fillId="0" borderId="6" xfId="1" applyNumberFormat="1" applyFont="1" applyBorder="1"/>
    <xf numFmtId="187" fontId="5" fillId="0" borderId="9" xfId="1" applyNumberFormat="1" applyFont="1" applyBorder="1"/>
    <xf numFmtId="0" fontId="7" fillId="4" borderId="4" xfId="0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3" fontId="24" fillId="0" borderId="3" xfId="0" applyNumberFormat="1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188" fontId="8" fillId="0" borderId="10" xfId="0" applyNumberFormat="1" applyFont="1" applyBorder="1" applyAlignment="1">
      <alignment horizontal="center"/>
    </xf>
    <xf numFmtId="0" fontId="27" fillId="6" borderId="8" xfId="0" applyFont="1" applyFill="1" applyBorder="1" applyAlignment="1">
      <alignment horizontal="center"/>
    </xf>
    <xf numFmtId="0" fontId="27" fillId="6" borderId="10" xfId="0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8" fillId="4" borderId="0" xfId="0" applyFont="1" applyFill="1"/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13" fillId="4" borderId="0" xfId="0" applyFont="1" applyFill="1"/>
    <xf numFmtId="0" fontId="5" fillId="0" borderId="28" xfId="0" applyFont="1" applyBorder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61" fontId="33" fillId="0" borderId="9" xfId="0" applyNumberFormat="1" applyFont="1" applyBorder="1" applyAlignment="1">
      <alignment vertical="center"/>
    </xf>
    <xf numFmtId="61" fontId="33" fillId="0" borderId="10" xfId="0" applyNumberFormat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18" fillId="5" borderId="25" xfId="0" applyFont="1" applyFill="1" applyBorder="1" applyAlignment="1">
      <alignment horizontal="center" vertical="center"/>
    </xf>
    <xf numFmtId="0" fontId="18" fillId="5" borderId="20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251460</xdr:colOff>
      <xdr:row>10</xdr:row>
      <xdr:rowOff>83820</xdr:rowOff>
    </xdr:from>
    <xdr:to>
      <xdr:col>14</xdr:col>
      <xdr:colOff>0</xdr:colOff>
      <xdr:row>10</xdr:row>
      <xdr:rowOff>91440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F1DC32BE-E5AB-496A-BF77-352603409029}"/>
            </a:ext>
          </a:extLst>
        </xdr:cNvPr>
        <xdr:cNvCxnSpPr/>
      </xdr:nvCxnSpPr>
      <xdr:spPr>
        <a:xfrm>
          <a:off x="7597140" y="2217420"/>
          <a:ext cx="2667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262890</xdr:colOff>
      <xdr:row>52</xdr:row>
      <xdr:rowOff>51435</xdr:rowOff>
    </xdr:from>
    <xdr:to>
      <xdr:col>30</xdr:col>
      <xdr:colOff>267970</xdr:colOff>
      <xdr:row>52</xdr:row>
      <xdr:rowOff>51435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87F1E0F7-4A5C-BF8F-8B0D-5366C4270085}"/>
            </a:ext>
          </a:extLst>
        </xdr:cNvPr>
        <xdr:cNvCxnSpPr/>
      </xdr:nvCxnSpPr>
      <xdr:spPr>
        <a:xfrm>
          <a:off x="8629650" y="4090035"/>
          <a:ext cx="6756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304165</xdr:colOff>
      <xdr:row>58</xdr:row>
      <xdr:rowOff>142240</xdr:rowOff>
    </xdr:from>
    <xdr:to>
      <xdr:col>31</xdr:col>
      <xdr:colOff>33655</xdr:colOff>
      <xdr:row>58</xdr:row>
      <xdr:rowOff>142240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51EB306E-A918-BF7F-A072-F6FBB15C413C}"/>
            </a:ext>
          </a:extLst>
        </xdr:cNvPr>
        <xdr:cNvCxnSpPr/>
      </xdr:nvCxnSpPr>
      <xdr:spPr>
        <a:xfrm>
          <a:off x="8297545" y="4645660"/>
          <a:ext cx="17411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65405</xdr:colOff>
      <xdr:row>64</xdr:row>
      <xdr:rowOff>62865</xdr:rowOff>
    </xdr:from>
    <xdr:to>
      <xdr:col>31</xdr:col>
      <xdr:colOff>508000</xdr:colOff>
      <xdr:row>64</xdr:row>
      <xdr:rowOff>62865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B72ADBE3-A980-46EB-A526-8AA656FDEA1F}"/>
            </a:ext>
          </a:extLst>
        </xdr:cNvPr>
        <xdr:cNvCxnSpPr/>
      </xdr:nvCxnSpPr>
      <xdr:spPr>
        <a:xfrm>
          <a:off x="8874125" y="5206365"/>
          <a:ext cx="11131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489585</xdr:colOff>
      <xdr:row>70</xdr:row>
      <xdr:rowOff>22225</xdr:rowOff>
    </xdr:from>
    <xdr:to>
      <xdr:col>29</xdr:col>
      <xdr:colOff>57150</xdr:colOff>
      <xdr:row>70</xdr:row>
      <xdr:rowOff>22225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CFF8E96-C8EA-1BC0-9323-3E7932596C7D}"/>
            </a:ext>
          </a:extLst>
        </xdr:cNvPr>
        <xdr:cNvCxnSpPr/>
      </xdr:nvCxnSpPr>
      <xdr:spPr>
        <a:xfrm>
          <a:off x="7362825" y="5782945"/>
          <a:ext cx="224980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419735</xdr:colOff>
      <xdr:row>76</xdr:row>
      <xdr:rowOff>138430</xdr:rowOff>
    </xdr:from>
    <xdr:to>
      <xdr:col>28</xdr:col>
      <xdr:colOff>366395</xdr:colOff>
      <xdr:row>76</xdr:row>
      <xdr:rowOff>138430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9605FF59-D17E-3910-EE4E-74A31F1BF921}"/>
            </a:ext>
          </a:extLst>
        </xdr:cNvPr>
        <xdr:cNvCxnSpPr/>
      </xdr:nvCxnSpPr>
      <xdr:spPr>
        <a:xfrm>
          <a:off x="7689215" y="6493510"/>
          <a:ext cx="12877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196215</xdr:colOff>
      <xdr:row>47</xdr:row>
      <xdr:rowOff>113665</xdr:rowOff>
    </xdr:from>
    <xdr:to>
      <xdr:col>30</xdr:col>
      <xdr:colOff>137795</xdr:colOff>
      <xdr:row>47</xdr:row>
      <xdr:rowOff>113665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11D164E6-5EE3-A3DA-AA75-F71CB7053715}"/>
            </a:ext>
          </a:extLst>
        </xdr:cNvPr>
        <xdr:cNvCxnSpPr/>
      </xdr:nvCxnSpPr>
      <xdr:spPr>
        <a:xfrm>
          <a:off x="16289655" y="11657965"/>
          <a:ext cx="6121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94BC1118-E2D6-4792-B76E-0FAB5ED4386A}"/>
            </a:ext>
          </a:extLst>
        </xdr:cNvPr>
        <xdr:cNvSpPr txBox="1"/>
      </xdr:nvSpPr>
      <xdr:spPr>
        <a:xfrm>
          <a:off x="80376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274320</xdr:colOff>
      <xdr:row>39</xdr:row>
      <xdr:rowOff>76200</xdr:rowOff>
    </xdr:from>
    <xdr:to>
      <xdr:col>13</xdr:col>
      <xdr:colOff>15240</xdr:colOff>
      <xdr:row>39</xdr:row>
      <xdr:rowOff>83820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720D4A14-A64B-4E0E-8307-FF05C164A925}"/>
            </a:ext>
          </a:extLst>
        </xdr:cNvPr>
        <xdr:cNvCxnSpPr/>
      </xdr:nvCxnSpPr>
      <xdr:spPr>
        <a:xfrm>
          <a:off x="6507480" y="8107680"/>
          <a:ext cx="11277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14" name="กล่องข้อความ 35">
          <a:extLst>
            <a:ext uri="{FF2B5EF4-FFF2-40B4-BE49-F238E27FC236}">
              <a16:creationId xmlns:a16="http://schemas.microsoft.com/office/drawing/2014/main" id="{37DDCFA7-2536-4EDA-B8D0-5BB4AEC6774E}"/>
            </a:ext>
          </a:extLst>
        </xdr:cNvPr>
        <xdr:cNvSpPr txBox="1"/>
      </xdr:nvSpPr>
      <xdr:spPr>
        <a:xfrm>
          <a:off x="84948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45720</xdr:colOff>
      <xdr:row>69</xdr:row>
      <xdr:rowOff>91440</xdr:rowOff>
    </xdr:from>
    <xdr:to>
      <xdr:col>14</xdr:col>
      <xdr:colOff>236220</xdr:colOff>
      <xdr:row>69</xdr:row>
      <xdr:rowOff>99060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AC39776-72C7-41C0-AF9E-1B12C6410947}"/>
            </a:ext>
          </a:extLst>
        </xdr:cNvPr>
        <xdr:cNvCxnSpPr/>
      </xdr:nvCxnSpPr>
      <xdr:spPr>
        <a:xfrm flipV="1">
          <a:off x="7391400" y="14013180"/>
          <a:ext cx="7086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59</xdr:row>
      <xdr:rowOff>109903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72C5B4B2-4889-42AC-A358-D886AD1E26FF}"/>
            </a:ext>
          </a:extLst>
        </xdr:cNvPr>
        <xdr:cNvSpPr txBox="1"/>
      </xdr:nvSpPr>
      <xdr:spPr>
        <a:xfrm>
          <a:off x="8357674" y="60077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7620</xdr:colOff>
      <xdr:row>72</xdr:row>
      <xdr:rowOff>91440</xdr:rowOff>
    </xdr:from>
    <xdr:to>
      <xdr:col>15</xdr:col>
      <xdr:colOff>0</xdr:colOff>
      <xdr:row>72</xdr:row>
      <xdr:rowOff>91440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58C126C4-2CB8-43E2-BB7A-138A009EEA82}"/>
            </a:ext>
          </a:extLst>
        </xdr:cNvPr>
        <xdr:cNvCxnSpPr/>
      </xdr:nvCxnSpPr>
      <xdr:spPr>
        <a:xfrm>
          <a:off x="7353300" y="14607540"/>
          <a:ext cx="762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75</xdr:row>
      <xdr:rowOff>7620</xdr:rowOff>
    </xdr:from>
    <xdr:to>
      <xdr:col>11</xdr:col>
      <xdr:colOff>259080</xdr:colOff>
      <xdr:row>75</xdr:row>
      <xdr:rowOff>15240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49C45430-57C7-42BE-BFAE-45D579E9AF29}"/>
            </a:ext>
          </a:extLst>
        </xdr:cNvPr>
        <xdr:cNvCxnSpPr/>
      </xdr:nvCxnSpPr>
      <xdr:spPr>
        <a:xfrm flipV="1">
          <a:off x="6240780" y="15118080"/>
          <a:ext cx="10896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198120</xdr:colOff>
      <xdr:row>78</xdr:row>
      <xdr:rowOff>68580</xdr:rowOff>
    </xdr:from>
    <xdr:to>
      <xdr:col>16</xdr:col>
      <xdr:colOff>251460</xdr:colOff>
      <xdr:row>78</xdr:row>
      <xdr:rowOff>68580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9C39469A-F284-483C-B0E5-960A44EE44A2}"/>
            </a:ext>
          </a:extLst>
        </xdr:cNvPr>
        <xdr:cNvCxnSpPr/>
      </xdr:nvCxnSpPr>
      <xdr:spPr>
        <a:xfrm>
          <a:off x="7818120" y="15773400"/>
          <a:ext cx="8153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13</xdr:row>
      <xdr:rowOff>91440</xdr:rowOff>
    </xdr:from>
    <xdr:to>
      <xdr:col>18</xdr:col>
      <xdr:colOff>0</xdr:colOff>
      <xdr:row>13</xdr:row>
      <xdr:rowOff>91440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9942D579-7C39-4CF0-B9D0-90FC790099F8}"/>
            </a:ext>
          </a:extLst>
        </xdr:cNvPr>
        <xdr:cNvCxnSpPr/>
      </xdr:nvCxnSpPr>
      <xdr:spPr>
        <a:xfrm>
          <a:off x="5753100" y="2819400"/>
          <a:ext cx="3169920" cy="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259080</xdr:colOff>
      <xdr:row>16</xdr:row>
      <xdr:rowOff>99060</xdr:rowOff>
    </xdr:from>
    <xdr:to>
      <xdr:col>17</xdr:col>
      <xdr:colOff>274320</xdr:colOff>
      <xdr:row>16</xdr:row>
      <xdr:rowOff>99060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9A931610-B0C9-4FEB-BB9E-6CB974ACE2A0}"/>
            </a:ext>
          </a:extLst>
        </xdr:cNvPr>
        <xdr:cNvCxnSpPr/>
      </xdr:nvCxnSpPr>
      <xdr:spPr>
        <a:xfrm>
          <a:off x="6492240" y="3421380"/>
          <a:ext cx="2423160" cy="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266700</xdr:colOff>
      <xdr:row>20</xdr:row>
      <xdr:rowOff>99060</xdr:rowOff>
    </xdr:from>
    <xdr:to>
      <xdr:col>12</xdr:col>
      <xdr:colOff>0</xdr:colOff>
      <xdr:row>20</xdr:row>
      <xdr:rowOff>106680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56DFACD0-BE58-4E2C-8D44-0EF98B2EEC95}"/>
            </a:ext>
          </a:extLst>
        </xdr:cNvPr>
        <xdr:cNvCxnSpPr/>
      </xdr:nvCxnSpPr>
      <xdr:spPr>
        <a:xfrm flipV="1">
          <a:off x="6499860" y="4213860"/>
          <a:ext cx="845820" cy="762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259080</xdr:colOff>
      <xdr:row>24</xdr:row>
      <xdr:rowOff>83820</xdr:rowOff>
    </xdr:from>
    <xdr:to>
      <xdr:col>12</xdr:col>
      <xdr:colOff>30480</xdr:colOff>
      <xdr:row>24</xdr:row>
      <xdr:rowOff>83820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DB78B4F1-E0CC-4FDE-97ED-AD5055C5C4CD}"/>
            </a:ext>
          </a:extLst>
        </xdr:cNvPr>
        <xdr:cNvCxnSpPr/>
      </xdr:nvCxnSpPr>
      <xdr:spPr>
        <a:xfrm>
          <a:off x="6492240" y="4991100"/>
          <a:ext cx="883920" cy="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7620</xdr:colOff>
      <xdr:row>42</xdr:row>
      <xdr:rowOff>91440</xdr:rowOff>
    </xdr:from>
    <xdr:to>
      <xdr:col>13</xdr:col>
      <xdr:colOff>22860</xdr:colOff>
      <xdr:row>42</xdr:row>
      <xdr:rowOff>99060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0EC90B39-EF35-48F4-8E55-8C648F1F4F90}"/>
            </a:ext>
          </a:extLst>
        </xdr:cNvPr>
        <xdr:cNvCxnSpPr/>
      </xdr:nvCxnSpPr>
      <xdr:spPr>
        <a:xfrm>
          <a:off x="6240780" y="8717280"/>
          <a:ext cx="1402080" cy="762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15240</xdr:colOff>
      <xdr:row>46</xdr:row>
      <xdr:rowOff>83820</xdr:rowOff>
    </xdr:from>
    <xdr:to>
      <xdr:col>16</xdr:col>
      <xdr:colOff>15240</xdr:colOff>
      <xdr:row>46</xdr:row>
      <xdr:rowOff>83820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D28E27AB-5A44-4ADA-9476-CBEB67A8B93D}"/>
            </a:ext>
          </a:extLst>
        </xdr:cNvPr>
        <xdr:cNvCxnSpPr/>
      </xdr:nvCxnSpPr>
      <xdr:spPr>
        <a:xfrm>
          <a:off x="5996940" y="9502140"/>
          <a:ext cx="2400300" cy="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238125</xdr:colOff>
      <xdr:row>10</xdr:row>
      <xdr:rowOff>0</xdr:rowOff>
    </xdr:from>
    <xdr:to>
      <xdr:col>12</xdr:col>
      <xdr:colOff>220980</xdr:colOff>
      <xdr:row>10</xdr:row>
      <xdr:rowOff>5080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87B269A3-1D0E-45BF-9DA1-226EFBD1319C}"/>
            </a:ext>
          </a:extLst>
        </xdr:cNvPr>
        <xdr:cNvCxnSpPr/>
      </xdr:nvCxnSpPr>
      <xdr:spPr>
        <a:xfrm flipV="1">
          <a:off x="7141845" y="2133600"/>
          <a:ext cx="462915" cy="50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198120</xdr:colOff>
      <xdr:row>40</xdr:row>
      <xdr:rowOff>7620</xdr:rowOff>
    </xdr:from>
    <xdr:to>
      <xdr:col>9</xdr:col>
      <xdr:colOff>7620</xdr:colOff>
      <xdr:row>40</xdr:row>
      <xdr:rowOff>7620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280ECE0E-B499-4E57-ADD4-0754393802AC}"/>
            </a:ext>
          </a:extLst>
        </xdr:cNvPr>
        <xdr:cNvCxnSpPr/>
      </xdr:nvCxnSpPr>
      <xdr:spPr>
        <a:xfrm>
          <a:off x="6446520" y="8237220"/>
          <a:ext cx="2438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58</xdr:row>
      <xdr:rowOff>139212</xdr:rowOff>
    </xdr:from>
    <xdr:ext cx="652096" cy="251736"/>
    <xdr:sp macro="" textlink="">
      <xdr:nvSpPr>
        <xdr:cNvPr id="19" name="กล่องข้อความ 35">
          <a:extLst>
            <a:ext uri="{FF2B5EF4-FFF2-40B4-BE49-F238E27FC236}">
              <a16:creationId xmlns:a16="http://schemas.microsoft.com/office/drawing/2014/main" id="{9EB10432-C5E4-431E-BDE6-E4F643535E8A}"/>
            </a:ext>
          </a:extLst>
        </xdr:cNvPr>
        <xdr:cNvSpPr txBox="1"/>
      </xdr:nvSpPr>
      <xdr:spPr>
        <a:xfrm>
          <a:off x="8630528" y="59685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5</xdr:col>
      <xdr:colOff>750570</xdr:colOff>
      <xdr:row>67</xdr:row>
      <xdr:rowOff>149225</xdr:rowOff>
    </xdr:from>
    <xdr:to>
      <xdr:col>7</xdr:col>
      <xdr:colOff>38100</xdr:colOff>
      <xdr:row>67</xdr:row>
      <xdr:rowOff>152400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1AAAF50E-3489-4FFA-B237-019C2EA4B655}"/>
            </a:ext>
          </a:extLst>
        </xdr:cNvPr>
        <xdr:cNvCxnSpPr/>
      </xdr:nvCxnSpPr>
      <xdr:spPr>
        <a:xfrm>
          <a:off x="6000750" y="13872845"/>
          <a:ext cx="285750" cy="3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98</xdr:row>
      <xdr:rowOff>91440</xdr:rowOff>
    </xdr:from>
    <xdr:to>
      <xdr:col>16</xdr:col>
      <xdr:colOff>15240</xdr:colOff>
      <xdr:row>98</xdr:row>
      <xdr:rowOff>99060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AF2FE975-156A-4765-9DDC-2FC8503DE941}"/>
            </a:ext>
          </a:extLst>
        </xdr:cNvPr>
        <xdr:cNvCxnSpPr/>
      </xdr:nvCxnSpPr>
      <xdr:spPr>
        <a:xfrm flipV="1">
          <a:off x="7162800" y="20132040"/>
          <a:ext cx="11125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8" name="กล่องข้อความ 35">
          <a:extLst>
            <a:ext uri="{FF2B5EF4-FFF2-40B4-BE49-F238E27FC236}">
              <a16:creationId xmlns:a16="http://schemas.microsoft.com/office/drawing/2014/main" id="{6FB0E3C3-E3CD-4FFE-94EE-43F64499E9FF}"/>
            </a:ext>
          </a:extLst>
        </xdr:cNvPr>
        <xdr:cNvSpPr txBox="1"/>
      </xdr:nvSpPr>
      <xdr:spPr>
        <a:xfrm>
          <a:off x="802239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12" name="กล่องข้อความ 35">
          <a:extLst>
            <a:ext uri="{FF2B5EF4-FFF2-40B4-BE49-F238E27FC236}">
              <a16:creationId xmlns:a16="http://schemas.microsoft.com/office/drawing/2014/main" id="{0EBFAE66-160D-4630-A119-27C167D22DED}"/>
            </a:ext>
          </a:extLst>
        </xdr:cNvPr>
        <xdr:cNvSpPr txBox="1"/>
      </xdr:nvSpPr>
      <xdr:spPr>
        <a:xfrm>
          <a:off x="862437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263768</xdr:colOff>
      <xdr:row>87</xdr:row>
      <xdr:rowOff>139212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9705E0ED-735D-4024-81AA-1415CC418A9C}"/>
            </a:ext>
          </a:extLst>
        </xdr:cNvPr>
        <xdr:cNvSpPr txBox="1"/>
      </xdr:nvSpPr>
      <xdr:spPr>
        <a:xfrm>
          <a:off x="8630528" y="118359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205740</xdr:colOff>
      <xdr:row>101</xdr:row>
      <xdr:rowOff>121920</xdr:rowOff>
    </xdr:from>
    <xdr:to>
      <xdr:col>11</xdr:col>
      <xdr:colOff>15240</xdr:colOff>
      <xdr:row>101</xdr:row>
      <xdr:rowOff>121920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B44975AA-5D81-4C02-BCB6-BF8CCAD8B76B}"/>
            </a:ext>
          </a:extLst>
        </xdr:cNvPr>
        <xdr:cNvCxnSpPr/>
      </xdr:nvCxnSpPr>
      <xdr:spPr>
        <a:xfrm>
          <a:off x="6454140" y="20756880"/>
          <a:ext cx="723900" cy="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7620</xdr:colOff>
      <xdr:row>104</xdr:row>
      <xdr:rowOff>99060</xdr:rowOff>
    </xdr:from>
    <xdr:to>
      <xdr:col>11</xdr:col>
      <xdr:colOff>7620</xdr:colOff>
      <xdr:row>104</xdr:row>
      <xdr:rowOff>106680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CDC7039C-5FF8-4AF1-81D7-B81A5B4B6091}"/>
            </a:ext>
          </a:extLst>
        </xdr:cNvPr>
        <xdr:cNvCxnSpPr/>
      </xdr:nvCxnSpPr>
      <xdr:spPr>
        <a:xfrm>
          <a:off x="6469380" y="21328380"/>
          <a:ext cx="701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213360</xdr:colOff>
      <xdr:row>108</xdr:row>
      <xdr:rowOff>91440</xdr:rowOff>
    </xdr:from>
    <xdr:to>
      <xdr:col>12</xdr:col>
      <xdr:colOff>0</xdr:colOff>
      <xdr:row>108</xdr:row>
      <xdr:rowOff>99060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70AF1E6-5F06-45D9-87B0-1D6F8A27DEC0}"/>
            </a:ext>
          </a:extLst>
        </xdr:cNvPr>
        <xdr:cNvCxnSpPr/>
      </xdr:nvCxnSpPr>
      <xdr:spPr>
        <a:xfrm>
          <a:off x="6240780" y="22113240"/>
          <a:ext cx="1143000" cy="762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0</xdr:colOff>
      <xdr:row>111</xdr:row>
      <xdr:rowOff>68580</xdr:rowOff>
    </xdr:from>
    <xdr:to>
      <xdr:col>12</xdr:col>
      <xdr:colOff>15240</xdr:colOff>
      <xdr:row>111</xdr:row>
      <xdr:rowOff>76200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A7DBAB0B-3034-4FDA-B2DF-9681E092E717}"/>
            </a:ext>
          </a:extLst>
        </xdr:cNvPr>
        <xdr:cNvCxnSpPr/>
      </xdr:nvCxnSpPr>
      <xdr:spPr>
        <a:xfrm flipV="1">
          <a:off x="6248400" y="22684740"/>
          <a:ext cx="1150620" cy="7620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243840</xdr:colOff>
      <xdr:row>11</xdr:row>
      <xdr:rowOff>175260</xdr:rowOff>
    </xdr:from>
    <xdr:to>
      <xdr:col>13</xdr:col>
      <xdr:colOff>38100</xdr:colOff>
      <xdr:row>11</xdr:row>
      <xdr:rowOff>182880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4850662F-7E95-44C9-A961-F2950EFCCC94}"/>
            </a:ext>
          </a:extLst>
        </xdr:cNvPr>
        <xdr:cNvCxnSpPr/>
      </xdr:nvCxnSpPr>
      <xdr:spPr>
        <a:xfrm>
          <a:off x="7147560" y="250698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</xdr:colOff>
      <xdr:row>22</xdr:row>
      <xdr:rowOff>0</xdr:rowOff>
    </xdr:from>
    <xdr:to>
      <xdr:col>15</xdr:col>
      <xdr:colOff>0</xdr:colOff>
      <xdr:row>22</xdr:row>
      <xdr:rowOff>7620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A98A9C6B-1241-4EB9-95A5-93780883E17F}"/>
            </a:ext>
          </a:extLst>
        </xdr:cNvPr>
        <xdr:cNvCxnSpPr/>
      </xdr:nvCxnSpPr>
      <xdr:spPr>
        <a:xfrm>
          <a:off x="7399020" y="4511040"/>
          <a:ext cx="6477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42</xdr:row>
      <xdr:rowOff>190500</xdr:rowOff>
    </xdr:from>
    <xdr:to>
      <xdr:col>17</xdr:col>
      <xdr:colOff>213360</xdr:colOff>
      <xdr:row>43</xdr:row>
      <xdr:rowOff>7620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B9B29E97-DA11-4F4A-8AED-FDA04F74D39A}"/>
            </a:ext>
          </a:extLst>
        </xdr:cNvPr>
        <xdr:cNvCxnSpPr/>
      </xdr:nvCxnSpPr>
      <xdr:spPr>
        <a:xfrm>
          <a:off x="6248400" y="8816340"/>
          <a:ext cx="24688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198120</xdr:colOff>
      <xdr:row>46</xdr:row>
      <xdr:rowOff>7620</xdr:rowOff>
    </xdr:from>
    <xdr:to>
      <xdr:col>14</xdr:col>
      <xdr:colOff>53340</xdr:colOff>
      <xdr:row>46</xdr:row>
      <xdr:rowOff>7620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E7F63AA2-2951-4D6C-AE35-C8F7A763449D}"/>
            </a:ext>
          </a:extLst>
        </xdr:cNvPr>
        <xdr:cNvCxnSpPr/>
      </xdr:nvCxnSpPr>
      <xdr:spPr>
        <a:xfrm>
          <a:off x="7581900" y="9425940"/>
          <a:ext cx="2819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7620</xdr:rowOff>
    </xdr:from>
    <xdr:to>
      <xdr:col>8</xdr:col>
      <xdr:colOff>76200</xdr:colOff>
      <xdr:row>49</xdr:row>
      <xdr:rowOff>15240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718F0C0-F3DE-4925-A4E6-ACD9F3D88122}"/>
            </a:ext>
          </a:extLst>
        </xdr:cNvPr>
        <xdr:cNvCxnSpPr/>
      </xdr:nvCxnSpPr>
      <xdr:spPr>
        <a:xfrm>
          <a:off x="6248400" y="10020300"/>
          <a:ext cx="289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52</xdr:row>
      <xdr:rowOff>106680</xdr:rowOff>
    </xdr:from>
    <xdr:to>
      <xdr:col>13</xdr:col>
      <xdr:colOff>38100</xdr:colOff>
      <xdr:row>52</xdr:row>
      <xdr:rowOff>114300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EAB57731-00F6-46DF-84D5-38839D1F6639}"/>
            </a:ext>
          </a:extLst>
        </xdr:cNvPr>
        <xdr:cNvCxnSpPr/>
      </xdr:nvCxnSpPr>
      <xdr:spPr>
        <a:xfrm>
          <a:off x="7376160" y="10713720"/>
          <a:ext cx="2819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754380</xdr:colOff>
      <xdr:row>75</xdr:row>
      <xdr:rowOff>182880</xdr:rowOff>
    </xdr:from>
    <xdr:to>
      <xdr:col>8</xdr:col>
      <xdr:colOff>53340</xdr:colOff>
      <xdr:row>75</xdr:row>
      <xdr:rowOff>190500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8D475643-6D3C-49B3-B7F9-FE2139478F9A}"/>
            </a:ext>
          </a:extLst>
        </xdr:cNvPr>
        <xdr:cNvCxnSpPr/>
      </xdr:nvCxnSpPr>
      <xdr:spPr>
        <a:xfrm>
          <a:off x="6004560" y="1549146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69</xdr:row>
      <xdr:rowOff>182880</xdr:rowOff>
    </xdr:from>
    <xdr:to>
      <xdr:col>12</xdr:col>
      <xdr:colOff>38100</xdr:colOff>
      <xdr:row>69</xdr:row>
      <xdr:rowOff>190500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10CC3301-55B6-4189-8C7C-2CDD55BC3C56}"/>
            </a:ext>
          </a:extLst>
        </xdr:cNvPr>
        <xdr:cNvCxnSpPr/>
      </xdr:nvCxnSpPr>
      <xdr:spPr>
        <a:xfrm>
          <a:off x="6911340" y="1430274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16</xdr:row>
      <xdr:rowOff>91440</xdr:rowOff>
    </xdr:from>
    <xdr:to>
      <xdr:col>13</xdr:col>
      <xdr:colOff>15240</xdr:colOff>
      <xdr:row>16</xdr:row>
      <xdr:rowOff>99060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421823EF-108B-4092-B23E-C7AC967482E9}"/>
            </a:ext>
          </a:extLst>
        </xdr:cNvPr>
        <xdr:cNvCxnSpPr/>
      </xdr:nvCxnSpPr>
      <xdr:spPr>
        <a:xfrm>
          <a:off x="7353300" y="3413760"/>
          <a:ext cx="2819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167640</xdr:colOff>
      <xdr:row>19</xdr:row>
      <xdr:rowOff>15240</xdr:rowOff>
    </xdr:from>
    <xdr:to>
      <xdr:col>13</xdr:col>
      <xdr:colOff>38100</xdr:colOff>
      <xdr:row>19</xdr:row>
      <xdr:rowOff>15240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1FE87F75-4AC7-4935-B815-562CEA5C44FB}"/>
            </a:ext>
          </a:extLst>
        </xdr:cNvPr>
        <xdr:cNvCxnSpPr/>
      </xdr:nvCxnSpPr>
      <xdr:spPr>
        <a:xfrm>
          <a:off x="7330440" y="3931920"/>
          <a:ext cx="3276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182880</xdr:colOff>
      <xdr:row>40</xdr:row>
      <xdr:rowOff>121920</xdr:rowOff>
    </xdr:from>
    <xdr:to>
      <xdr:col>17</xdr:col>
      <xdr:colOff>190500</xdr:colOff>
      <xdr:row>40</xdr:row>
      <xdr:rowOff>121920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A055C531-6F42-45A8-AD1E-2AD49C198B41}"/>
            </a:ext>
          </a:extLst>
        </xdr:cNvPr>
        <xdr:cNvCxnSpPr/>
      </xdr:nvCxnSpPr>
      <xdr:spPr>
        <a:xfrm>
          <a:off x="8229600" y="83515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245145</xdr:colOff>
      <xdr:row>1</xdr:row>
      <xdr:rowOff>26776</xdr:rowOff>
    </xdr:from>
    <xdr:ext cx="652096" cy="251736"/>
    <xdr:sp macro="" textlink="">
      <xdr:nvSpPr>
        <xdr:cNvPr id="4" name="กล่องข้อความ 35">
          <a:extLst>
            <a:ext uri="{FF2B5EF4-FFF2-40B4-BE49-F238E27FC236}">
              <a16:creationId xmlns:a16="http://schemas.microsoft.com/office/drawing/2014/main" id="{EEDFEAE3-DEE4-4A80-B843-1B215C8175C9}"/>
            </a:ext>
          </a:extLst>
        </xdr:cNvPr>
        <xdr:cNvSpPr txBox="1"/>
      </xdr:nvSpPr>
      <xdr:spPr>
        <a:xfrm>
          <a:off x="8052181" y="2623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0</xdr:colOff>
      <xdr:row>10</xdr:row>
      <xdr:rowOff>83820</xdr:rowOff>
    </xdr:from>
    <xdr:to>
      <xdr:col>10</xdr:col>
      <xdr:colOff>228600</xdr:colOff>
      <xdr:row>10</xdr:row>
      <xdr:rowOff>91440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A8B31867-778E-41C3-9B56-5C71426BDB56}"/>
            </a:ext>
          </a:extLst>
        </xdr:cNvPr>
        <xdr:cNvCxnSpPr/>
      </xdr:nvCxnSpPr>
      <xdr:spPr>
        <a:xfrm>
          <a:off x="6408420" y="2217420"/>
          <a:ext cx="6781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68</xdr:row>
      <xdr:rowOff>144780</xdr:rowOff>
    </xdr:from>
    <xdr:to>
      <xdr:col>18</xdr:col>
      <xdr:colOff>38100</xdr:colOff>
      <xdr:row>68</xdr:row>
      <xdr:rowOff>144780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BB8E981B-B1F1-4F69-BD25-7E2108C3C57B}"/>
            </a:ext>
          </a:extLst>
        </xdr:cNvPr>
        <xdr:cNvCxnSpPr/>
      </xdr:nvCxnSpPr>
      <xdr:spPr>
        <a:xfrm>
          <a:off x="8534400" y="140208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97</xdr:row>
      <xdr:rowOff>0</xdr:rowOff>
    </xdr:from>
    <xdr:to>
      <xdr:col>18</xdr:col>
      <xdr:colOff>38100</xdr:colOff>
      <xdr:row>97</xdr:row>
      <xdr:rowOff>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D7B990B-75D7-4371-9C19-316CC9C31F39}"/>
            </a:ext>
          </a:extLst>
        </xdr:cNvPr>
        <xdr:cNvCxnSpPr/>
      </xdr:nvCxnSpPr>
      <xdr:spPr>
        <a:xfrm>
          <a:off x="8534400" y="198882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100</xdr:row>
      <xdr:rowOff>0</xdr:rowOff>
    </xdr:from>
    <xdr:to>
      <xdr:col>18</xdr:col>
      <xdr:colOff>38100</xdr:colOff>
      <xdr:row>100</xdr:row>
      <xdr:rowOff>0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43D1C55A-C740-4B17-9B25-A364B3398B11}"/>
            </a:ext>
          </a:extLst>
        </xdr:cNvPr>
        <xdr:cNvCxnSpPr/>
      </xdr:nvCxnSpPr>
      <xdr:spPr>
        <a:xfrm>
          <a:off x="8534400" y="205206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103</xdr:row>
      <xdr:rowOff>0</xdr:rowOff>
    </xdr:from>
    <xdr:to>
      <xdr:col>18</xdr:col>
      <xdr:colOff>38100</xdr:colOff>
      <xdr:row>103</xdr:row>
      <xdr:rowOff>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A30560EB-4773-411F-8A4C-7209E182A85B}"/>
            </a:ext>
          </a:extLst>
        </xdr:cNvPr>
        <xdr:cNvCxnSpPr/>
      </xdr:nvCxnSpPr>
      <xdr:spPr>
        <a:xfrm>
          <a:off x="8534400" y="2115312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106</xdr:row>
      <xdr:rowOff>0</xdr:rowOff>
    </xdr:from>
    <xdr:to>
      <xdr:col>18</xdr:col>
      <xdr:colOff>38100</xdr:colOff>
      <xdr:row>106</xdr:row>
      <xdr:rowOff>0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A1CBDB1B-86DD-4F8A-B9B0-A6AAFBB20C65}"/>
            </a:ext>
          </a:extLst>
        </xdr:cNvPr>
        <xdr:cNvCxnSpPr/>
      </xdr:nvCxnSpPr>
      <xdr:spPr>
        <a:xfrm>
          <a:off x="8534400" y="2178558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109</xdr:row>
      <xdr:rowOff>0</xdr:rowOff>
    </xdr:from>
    <xdr:to>
      <xdr:col>18</xdr:col>
      <xdr:colOff>38100</xdr:colOff>
      <xdr:row>109</xdr:row>
      <xdr:rowOff>0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18CC0331-A574-42B8-9D99-930A740BE01B}"/>
            </a:ext>
          </a:extLst>
        </xdr:cNvPr>
        <xdr:cNvCxnSpPr/>
      </xdr:nvCxnSpPr>
      <xdr:spPr>
        <a:xfrm>
          <a:off x="8534400" y="224180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112</xdr:row>
      <xdr:rowOff>0</xdr:rowOff>
    </xdr:from>
    <xdr:to>
      <xdr:col>18</xdr:col>
      <xdr:colOff>38100</xdr:colOff>
      <xdr:row>112</xdr:row>
      <xdr:rowOff>0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DE7031CE-82F4-418E-A3D3-7976E2898A44}"/>
            </a:ext>
          </a:extLst>
        </xdr:cNvPr>
        <xdr:cNvCxnSpPr/>
      </xdr:nvCxnSpPr>
      <xdr:spPr>
        <a:xfrm>
          <a:off x="8534400" y="230505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58</xdr:row>
      <xdr:rowOff>109903</xdr:rowOff>
    </xdr:from>
    <xdr:ext cx="652096" cy="251736"/>
    <xdr:sp macro="" textlink="">
      <xdr:nvSpPr>
        <xdr:cNvPr id="37" name="กล่องข้อความ 35">
          <a:extLst>
            <a:ext uri="{FF2B5EF4-FFF2-40B4-BE49-F238E27FC236}">
              <a16:creationId xmlns:a16="http://schemas.microsoft.com/office/drawing/2014/main" id="{87A7FDC1-E585-4B4C-8595-E4D15996CFBC}"/>
            </a:ext>
          </a:extLst>
        </xdr:cNvPr>
        <xdr:cNvSpPr txBox="1"/>
      </xdr:nvSpPr>
      <xdr:spPr>
        <a:xfrm>
          <a:off x="827385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87</xdr:row>
      <xdr:rowOff>109903</xdr:rowOff>
    </xdr:from>
    <xdr:ext cx="652096" cy="251736"/>
    <xdr:sp macro="" textlink="">
      <xdr:nvSpPr>
        <xdr:cNvPr id="39" name="กล่องข้อความ 35">
          <a:extLst>
            <a:ext uri="{FF2B5EF4-FFF2-40B4-BE49-F238E27FC236}">
              <a16:creationId xmlns:a16="http://schemas.microsoft.com/office/drawing/2014/main" id="{623E51B2-F32F-4D2E-9178-6800EF9B11BD}"/>
            </a:ext>
          </a:extLst>
        </xdr:cNvPr>
        <xdr:cNvSpPr txBox="1"/>
      </xdr:nvSpPr>
      <xdr:spPr>
        <a:xfrm>
          <a:off x="8273854" y="1153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30</xdr:row>
      <xdr:rowOff>109903</xdr:rowOff>
    </xdr:from>
    <xdr:ext cx="652096" cy="251736"/>
    <xdr:sp macro="" textlink="">
      <xdr:nvSpPr>
        <xdr:cNvPr id="40" name="กล่องข้อความ 35">
          <a:extLst>
            <a:ext uri="{FF2B5EF4-FFF2-40B4-BE49-F238E27FC236}">
              <a16:creationId xmlns:a16="http://schemas.microsoft.com/office/drawing/2014/main" id="{48EEEE71-3E01-4FF7-80F4-008D7086D102}"/>
            </a:ext>
          </a:extLst>
        </xdr:cNvPr>
        <xdr:cNvSpPr txBox="1"/>
      </xdr:nvSpPr>
      <xdr:spPr>
        <a:xfrm>
          <a:off x="827385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267393</xdr:colOff>
      <xdr:row>19</xdr:row>
      <xdr:rowOff>190500</xdr:rowOff>
    </xdr:from>
    <xdr:to>
      <xdr:col>9</xdr:col>
      <xdr:colOff>200890</xdr:colOff>
      <xdr:row>19</xdr:row>
      <xdr:rowOff>190500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21AC87EE-336B-4697-96DF-27D8A69F25C8}"/>
            </a:ext>
          </a:extLst>
        </xdr:cNvPr>
        <xdr:cNvCxnSpPr/>
      </xdr:nvCxnSpPr>
      <xdr:spPr>
        <a:xfrm>
          <a:off x="6190211" y="4152900"/>
          <a:ext cx="65393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3464</xdr:colOff>
      <xdr:row>21</xdr:row>
      <xdr:rowOff>196042</xdr:rowOff>
    </xdr:from>
    <xdr:to>
      <xdr:col>15</xdr:col>
      <xdr:colOff>214746</xdr:colOff>
      <xdr:row>22</xdr:row>
      <xdr:rowOff>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2B42719C-9B14-4EE5-B636-529E4A56C4CD}"/>
            </a:ext>
          </a:extLst>
        </xdr:cNvPr>
        <xdr:cNvCxnSpPr/>
      </xdr:nvCxnSpPr>
      <xdr:spPr>
        <a:xfrm>
          <a:off x="7595755" y="4560224"/>
          <a:ext cx="675409" cy="484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20782</xdr:colOff>
      <xdr:row>23</xdr:row>
      <xdr:rowOff>173181</xdr:rowOff>
    </xdr:from>
    <xdr:to>
      <xdr:col>13</xdr:col>
      <xdr:colOff>0</xdr:colOff>
      <xdr:row>23</xdr:row>
      <xdr:rowOff>176645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A746549C-078D-4D5D-9408-749413BD6823}"/>
            </a:ext>
          </a:extLst>
        </xdr:cNvPr>
        <xdr:cNvCxnSpPr/>
      </xdr:nvCxnSpPr>
      <xdr:spPr>
        <a:xfrm flipV="1">
          <a:off x="6664037" y="4939145"/>
          <a:ext cx="928254" cy="346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85205</xdr:colOff>
      <xdr:row>26</xdr:row>
      <xdr:rowOff>0</xdr:rowOff>
    </xdr:from>
    <xdr:to>
      <xdr:col>16</xdr:col>
      <xdr:colOff>173182</xdr:colOff>
      <xdr:row>26</xdr:row>
      <xdr:rowOff>1386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E2AD03FE-9A9B-42BA-BD55-804C4DBB0C8D}"/>
            </a:ext>
          </a:extLst>
        </xdr:cNvPr>
        <xdr:cNvCxnSpPr/>
      </xdr:nvCxnSpPr>
      <xdr:spPr>
        <a:xfrm flipV="1">
          <a:off x="7185660" y="5368636"/>
          <a:ext cx="1279467" cy="138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137160</xdr:colOff>
      <xdr:row>27</xdr:row>
      <xdr:rowOff>182880</xdr:rowOff>
    </xdr:from>
    <xdr:to>
      <xdr:col>17</xdr:col>
      <xdr:colOff>167640</xdr:colOff>
      <xdr:row>28</xdr:row>
      <xdr:rowOff>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C71B5363-B716-46B4-9BE3-B1669CF17A4D}"/>
            </a:ext>
          </a:extLst>
        </xdr:cNvPr>
        <xdr:cNvCxnSpPr/>
      </xdr:nvCxnSpPr>
      <xdr:spPr>
        <a:xfrm>
          <a:off x="6324600" y="5684520"/>
          <a:ext cx="23698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213360</xdr:colOff>
      <xdr:row>43</xdr:row>
      <xdr:rowOff>91440</xdr:rowOff>
    </xdr:from>
    <xdr:to>
      <xdr:col>18</xdr:col>
      <xdr:colOff>15240</xdr:colOff>
      <xdr:row>43</xdr:row>
      <xdr:rowOff>91440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9A4EB5EF-1D18-4177-90BA-7486107ECD2C}"/>
            </a:ext>
          </a:extLst>
        </xdr:cNvPr>
        <xdr:cNvCxnSpPr/>
      </xdr:nvCxnSpPr>
      <xdr:spPr>
        <a:xfrm>
          <a:off x="8260080" y="89154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205740</xdr:colOff>
      <xdr:row>46</xdr:row>
      <xdr:rowOff>83820</xdr:rowOff>
    </xdr:from>
    <xdr:to>
      <xdr:col>18</xdr:col>
      <xdr:colOff>7620</xdr:colOff>
      <xdr:row>46</xdr:row>
      <xdr:rowOff>83820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7164D3D4-AC00-4C0D-826F-D02759A8864E}"/>
            </a:ext>
          </a:extLst>
        </xdr:cNvPr>
        <xdr:cNvCxnSpPr/>
      </xdr:nvCxnSpPr>
      <xdr:spPr>
        <a:xfrm>
          <a:off x="8252460" y="95021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49</xdr:row>
      <xdr:rowOff>30480</xdr:rowOff>
    </xdr:from>
    <xdr:to>
      <xdr:col>18</xdr:col>
      <xdr:colOff>30480</xdr:colOff>
      <xdr:row>49</xdr:row>
      <xdr:rowOff>30480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9B2903EF-419F-4482-85F3-6B8C5234F2DC}"/>
            </a:ext>
          </a:extLst>
        </xdr:cNvPr>
        <xdr:cNvCxnSpPr/>
      </xdr:nvCxnSpPr>
      <xdr:spPr>
        <a:xfrm>
          <a:off x="8275320" y="100431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198120</xdr:colOff>
      <xdr:row>52</xdr:row>
      <xdr:rowOff>99060</xdr:rowOff>
    </xdr:from>
    <xdr:to>
      <xdr:col>18</xdr:col>
      <xdr:colOff>0</xdr:colOff>
      <xdr:row>52</xdr:row>
      <xdr:rowOff>99060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399CD93E-E48D-4BF2-A9D7-0572C065E542}"/>
            </a:ext>
          </a:extLst>
        </xdr:cNvPr>
        <xdr:cNvCxnSpPr/>
      </xdr:nvCxnSpPr>
      <xdr:spPr>
        <a:xfrm>
          <a:off x="8244840" y="107061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220980</xdr:colOff>
      <xdr:row>55</xdr:row>
      <xdr:rowOff>99060</xdr:rowOff>
    </xdr:from>
    <xdr:to>
      <xdr:col>18</xdr:col>
      <xdr:colOff>22860</xdr:colOff>
      <xdr:row>55</xdr:row>
      <xdr:rowOff>99060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2C631417-05CF-4643-94B3-100C688D45A4}"/>
            </a:ext>
          </a:extLst>
        </xdr:cNvPr>
        <xdr:cNvCxnSpPr/>
      </xdr:nvCxnSpPr>
      <xdr:spPr>
        <a:xfrm>
          <a:off x="8267700" y="113004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198120</xdr:colOff>
      <xdr:row>71</xdr:row>
      <xdr:rowOff>137160</xdr:rowOff>
    </xdr:from>
    <xdr:to>
      <xdr:col>18</xdr:col>
      <xdr:colOff>0</xdr:colOff>
      <xdr:row>71</xdr:row>
      <xdr:rowOff>137160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F19ACAFB-28D4-454A-82A8-9DD3C7E1345E}"/>
            </a:ext>
          </a:extLst>
        </xdr:cNvPr>
        <xdr:cNvCxnSpPr/>
      </xdr:nvCxnSpPr>
      <xdr:spPr>
        <a:xfrm>
          <a:off x="8244840" y="1469898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220980</xdr:colOff>
      <xdr:row>77</xdr:row>
      <xdr:rowOff>38100</xdr:rowOff>
    </xdr:from>
    <xdr:to>
      <xdr:col>18</xdr:col>
      <xdr:colOff>22860</xdr:colOff>
      <xdr:row>77</xdr:row>
      <xdr:rowOff>38100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B0A1BCB0-8CF1-421A-95EF-75908A72B5F4}"/>
            </a:ext>
          </a:extLst>
        </xdr:cNvPr>
        <xdr:cNvCxnSpPr/>
      </xdr:nvCxnSpPr>
      <xdr:spPr>
        <a:xfrm>
          <a:off x="8267700" y="1578864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205740</xdr:colOff>
      <xdr:row>80</xdr:row>
      <xdr:rowOff>99060</xdr:rowOff>
    </xdr:from>
    <xdr:to>
      <xdr:col>18</xdr:col>
      <xdr:colOff>7620</xdr:colOff>
      <xdr:row>80</xdr:row>
      <xdr:rowOff>99060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B10D4738-AFC2-46DC-9CFD-6D0E1ACEB0D3}"/>
            </a:ext>
          </a:extLst>
        </xdr:cNvPr>
        <xdr:cNvCxnSpPr/>
      </xdr:nvCxnSpPr>
      <xdr:spPr>
        <a:xfrm>
          <a:off x="8252460" y="164439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220980</xdr:colOff>
      <xdr:row>83</xdr:row>
      <xdr:rowOff>129540</xdr:rowOff>
    </xdr:from>
    <xdr:to>
      <xdr:col>18</xdr:col>
      <xdr:colOff>22860</xdr:colOff>
      <xdr:row>83</xdr:row>
      <xdr:rowOff>129540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306B46BE-FBFA-4DF6-AC4E-698E0F43CA78}"/>
            </a:ext>
          </a:extLst>
        </xdr:cNvPr>
        <xdr:cNvCxnSpPr/>
      </xdr:nvCxnSpPr>
      <xdr:spPr>
        <a:xfrm>
          <a:off x="8267700" y="1706880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198120</xdr:colOff>
      <xdr:row>74</xdr:row>
      <xdr:rowOff>68580</xdr:rowOff>
    </xdr:from>
    <xdr:to>
      <xdr:col>18</xdr:col>
      <xdr:colOff>0</xdr:colOff>
      <xdr:row>74</xdr:row>
      <xdr:rowOff>68580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B66592DD-E4F8-4FD6-A6F1-6A65F2E428A3}"/>
            </a:ext>
          </a:extLst>
        </xdr:cNvPr>
        <xdr:cNvCxnSpPr/>
      </xdr:nvCxnSpPr>
      <xdr:spPr>
        <a:xfrm>
          <a:off x="8244840" y="15224760"/>
          <a:ext cx="4876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13</xdr:row>
      <xdr:rowOff>190500</xdr:rowOff>
    </xdr:from>
    <xdr:to>
      <xdr:col>10</xdr:col>
      <xdr:colOff>198120</xdr:colOff>
      <xdr:row>13</xdr:row>
      <xdr:rowOff>190500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365A074A-5AEE-4CAE-902F-71239C5FC2CF}"/>
            </a:ext>
          </a:extLst>
        </xdr:cNvPr>
        <xdr:cNvCxnSpPr/>
      </xdr:nvCxnSpPr>
      <xdr:spPr>
        <a:xfrm>
          <a:off x="6423660" y="2918460"/>
          <a:ext cx="6324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</xdr:row>
      <xdr:rowOff>190500</xdr:rowOff>
    </xdr:from>
    <xdr:to>
      <xdr:col>10</xdr:col>
      <xdr:colOff>198120</xdr:colOff>
      <xdr:row>15</xdr:row>
      <xdr:rowOff>190500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BDDC2D40-924B-4151-8FF9-0B7FEE43BE0D}"/>
            </a:ext>
          </a:extLst>
        </xdr:cNvPr>
        <xdr:cNvCxnSpPr/>
      </xdr:nvCxnSpPr>
      <xdr:spPr>
        <a:xfrm>
          <a:off x="6408420" y="331470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17</xdr:row>
      <xdr:rowOff>182880</xdr:rowOff>
    </xdr:from>
    <xdr:to>
      <xdr:col>10</xdr:col>
      <xdr:colOff>198120</xdr:colOff>
      <xdr:row>17</xdr:row>
      <xdr:rowOff>190500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62436565-EDFF-4C1E-B9A5-FA8435C06159}"/>
            </a:ext>
          </a:extLst>
        </xdr:cNvPr>
        <xdr:cNvCxnSpPr/>
      </xdr:nvCxnSpPr>
      <xdr:spPr>
        <a:xfrm>
          <a:off x="6438900" y="3703320"/>
          <a:ext cx="6172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11</xdr:row>
      <xdr:rowOff>190500</xdr:rowOff>
    </xdr:from>
    <xdr:to>
      <xdr:col>10</xdr:col>
      <xdr:colOff>220980</xdr:colOff>
      <xdr:row>12</xdr:row>
      <xdr:rowOff>0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1664D6BE-4749-455E-94C2-3A0A2B06FE82}"/>
            </a:ext>
          </a:extLst>
        </xdr:cNvPr>
        <xdr:cNvCxnSpPr/>
      </xdr:nvCxnSpPr>
      <xdr:spPr>
        <a:xfrm>
          <a:off x="6423660" y="2522220"/>
          <a:ext cx="6553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111760</xdr:colOff>
      <xdr:row>11</xdr:row>
      <xdr:rowOff>81280</xdr:rowOff>
    </xdr:from>
    <xdr:to>
      <xdr:col>16</xdr:col>
      <xdr:colOff>177800</xdr:colOff>
      <xdr:row>11</xdr:row>
      <xdr:rowOff>91440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5F0D5909-6A2E-45BA-AC28-3C21FBD51A61}"/>
            </a:ext>
          </a:extLst>
        </xdr:cNvPr>
        <xdr:cNvCxnSpPr/>
      </xdr:nvCxnSpPr>
      <xdr:spPr>
        <a:xfrm flipV="1">
          <a:off x="7523480" y="2423160"/>
          <a:ext cx="533400" cy="101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10160</xdr:colOff>
      <xdr:row>40</xdr:row>
      <xdr:rowOff>81280</xdr:rowOff>
    </xdr:from>
    <xdr:to>
      <xdr:col>13</xdr:col>
      <xdr:colOff>20320</xdr:colOff>
      <xdr:row>40</xdr:row>
      <xdr:rowOff>86360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DD0D1642-1284-4F7B-8CA2-46BEAC9E1B0E}"/>
            </a:ext>
          </a:extLst>
        </xdr:cNvPr>
        <xdr:cNvCxnSpPr/>
      </xdr:nvCxnSpPr>
      <xdr:spPr>
        <a:xfrm>
          <a:off x="6497320" y="8331200"/>
          <a:ext cx="706120" cy="50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CB76D06F-827F-4173-B3A5-88F847A09019}"/>
            </a:ext>
          </a:extLst>
        </xdr:cNvPr>
        <xdr:cNvSpPr txBox="1"/>
      </xdr:nvSpPr>
      <xdr:spPr>
        <a:xfrm>
          <a:off x="802239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6" name="กล่องข้อความ 35">
          <a:extLst>
            <a:ext uri="{FF2B5EF4-FFF2-40B4-BE49-F238E27FC236}">
              <a16:creationId xmlns:a16="http://schemas.microsoft.com/office/drawing/2014/main" id="{26838640-770D-49CF-902D-5F9A0741D533}"/>
            </a:ext>
          </a:extLst>
        </xdr:cNvPr>
        <xdr:cNvSpPr txBox="1"/>
      </xdr:nvSpPr>
      <xdr:spPr>
        <a:xfrm>
          <a:off x="765663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55880</xdr:colOff>
      <xdr:row>16</xdr:row>
      <xdr:rowOff>167640</xdr:rowOff>
    </xdr:from>
    <xdr:to>
      <xdr:col>17</xdr:col>
      <xdr:colOff>5080</xdr:colOff>
      <xdr:row>16</xdr:row>
      <xdr:rowOff>177800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87D8EC57-3991-4F66-8AEF-ADD75E8B36C9}"/>
            </a:ext>
          </a:extLst>
        </xdr:cNvPr>
        <xdr:cNvCxnSpPr/>
      </xdr:nvCxnSpPr>
      <xdr:spPr>
        <a:xfrm flipV="1">
          <a:off x="6289040" y="3500120"/>
          <a:ext cx="1838960" cy="101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14</xdr:col>
      <xdr:colOff>55880</xdr:colOff>
      <xdr:row>14</xdr:row>
      <xdr:rowOff>15240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96463347-4FA0-40E9-B5DD-8B3ED2A81CE5}"/>
            </a:ext>
          </a:extLst>
        </xdr:cNvPr>
        <xdr:cNvCxnSpPr/>
      </xdr:nvCxnSpPr>
      <xdr:spPr>
        <a:xfrm flipV="1">
          <a:off x="6487160" y="2936240"/>
          <a:ext cx="9804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10160</xdr:rowOff>
    </xdr:from>
    <xdr:to>
      <xdr:col>12</xdr:col>
      <xdr:colOff>218440</xdr:colOff>
      <xdr:row>20</xdr:row>
      <xdr:rowOff>15240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4A65A83F-C672-445C-A596-C3BBFAB1F673}"/>
            </a:ext>
          </a:extLst>
        </xdr:cNvPr>
        <xdr:cNvCxnSpPr/>
      </xdr:nvCxnSpPr>
      <xdr:spPr>
        <a:xfrm flipV="1">
          <a:off x="6487160" y="4135120"/>
          <a:ext cx="685800" cy="50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</xdr:colOff>
      <xdr:row>22</xdr:row>
      <xdr:rowOff>152400</xdr:rowOff>
    </xdr:from>
    <xdr:to>
      <xdr:col>12</xdr:col>
      <xdr:colOff>162560</xdr:colOff>
      <xdr:row>22</xdr:row>
      <xdr:rowOff>152400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2351CFD4-C376-40BA-A58E-7677A6190A3B}"/>
            </a:ext>
          </a:extLst>
        </xdr:cNvPr>
        <xdr:cNvCxnSpPr/>
      </xdr:nvCxnSpPr>
      <xdr:spPr>
        <a:xfrm>
          <a:off x="6258560" y="4673600"/>
          <a:ext cx="8585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</xdr:colOff>
      <xdr:row>25</xdr:row>
      <xdr:rowOff>182880</xdr:rowOff>
    </xdr:from>
    <xdr:to>
      <xdr:col>9</xdr:col>
      <xdr:colOff>35560</xdr:colOff>
      <xdr:row>25</xdr:row>
      <xdr:rowOff>187960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33470170-8121-4FA1-9A61-9575BA7C8134}"/>
            </a:ext>
          </a:extLst>
        </xdr:cNvPr>
        <xdr:cNvCxnSpPr/>
      </xdr:nvCxnSpPr>
      <xdr:spPr>
        <a:xfrm>
          <a:off x="5791200" y="5298440"/>
          <a:ext cx="477520" cy="50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50800</xdr:colOff>
      <xdr:row>42</xdr:row>
      <xdr:rowOff>185420</xdr:rowOff>
    </xdr:from>
    <xdr:to>
      <xdr:col>12</xdr:col>
      <xdr:colOff>35560</xdr:colOff>
      <xdr:row>42</xdr:row>
      <xdr:rowOff>193040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5A3002A1-1700-4FDF-A908-324C3839782B}"/>
            </a:ext>
          </a:extLst>
        </xdr:cNvPr>
        <xdr:cNvCxnSpPr/>
      </xdr:nvCxnSpPr>
      <xdr:spPr>
        <a:xfrm>
          <a:off x="6537960" y="8755380"/>
          <a:ext cx="452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177800</xdr:rowOff>
    </xdr:from>
    <xdr:to>
      <xdr:col>11</xdr:col>
      <xdr:colOff>68580</xdr:colOff>
      <xdr:row>45</xdr:row>
      <xdr:rowOff>177800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D582776B-BF8B-46B1-B862-2A05FC16BEBC}"/>
            </a:ext>
          </a:extLst>
        </xdr:cNvPr>
        <xdr:cNvCxnSpPr/>
      </xdr:nvCxnSpPr>
      <xdr:spPr>
        <a:xfrm>
          <a:off x="6233160" y="9342120"/>
          <a:ext cx="5613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193040</xdr:colOff>
      <xdr:row>49</xdr:row>
      <xdr:rowOff>10160</xdr:rowOff>
    </xdr:from>
    <xdr:to>
      <xdr:col>14</xdr:col>
      <xdr:colOff>218440</xdr:colOff>
      <xdr:row>49</xdr:row>
      <xdr:rowOff>10160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58D1951D-7EEE-4DDD-B940-9E5D9B715A9D}"/>
            </a:ext>
          </a:extLst>
        </xdr:cNvPr>
        <xdr:cNvCxnSpPr/>
      </xdr:nvCxnSpPr>
      <xdr:spPr>
        <a:xfrm>
          <a:off x="6918960" y="9890760"/>
          <a:ext cx="711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218440</xdr:colOff>
      <xdr:row>52</xdr:row>
      <xdr:rowOff>20320</xdr:rowOff>
    </xdr:from>
    <xdr:to>
      <xdr:col>11</xdr:col>
      <xdr:colOff>35560</xdr:colOff>
      <xdr:row>52</xdr:row>
      <xdr:rowOff>27940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A9FCDF85-0B07-415E-BE2A-ACF54529D76F}"/>
            </a:ext>
          </a:extLst>
        </xdr:cNvPr>
        <xdr:cNvCxnSpPr/>
      </xdr:nvCxnSpPr>
      <xdr:spPr>
        <a:xfrm flipV="1">
          <a:off x="6223000" y="10419080"/>
          <a:ext cx="538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54</xdr:row>
      <xdr:rowOff>144780</xdr:rowOff>
    </xdr:from>
    <xdr:to>
      <xdr:col>12</xdr:col>
      <xdr:colOff>213360</xdr:colOff>
      <xdr:row>54</xdr:row>
      <xdr:rowOff>147320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541EA583-B192-47A5-9A36-42D189B6E2E3}"/>
            </a:ext>
          </a:extLst>
        </xdr:cNvPr>
        <xdr:cNvCxnSpPr/>
      </xdr:nvCxnSpPr>
      <xdr:spPr>
        <a:xfrm>
          <a:off x="6217920" y="10863580"/>
          <a:ext cx="949960" cy="25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10160</xdr:colOff>
      <xdr:row>56</xdr:row>
      <xdr:rowOff>129540</xdr:rowOff>
    </xdr:from>
    <xdr:to>
      <xdr:col>13</xdr:col>
      <xdr:colOff>10160</xdr:colOff>
      <xdr:row>56</xdr:row>
      <xdr:rowOff>137160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10AEEEB9-C91C-40DA-9E15-A1D2F2FD67C5}"/>
            </a:ext>
          </a:extLst>
        </xdr:cNvPr>
        <xdr:cNvCxnSpPr/>
      </xdr:nvCxnSpPr>
      <xdr:spPr>
        <a:xfrm>
          <a:off x="6243320" y="11198860"/>
          <a:ext cx="9499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198120</xdr:colOff>
      <xdr:row>58</xdr:row>
      <xdr:rowOff>119380</xdr:rowOff>
    </xdr:from>
    <xdr:to>
      <xdr:col>12</xdr:col>
      <xdr:colOff>218440</xdr:colOff>
      <xdr:row>58</xdr:row>
      <xdr:rowOff>127000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B845B518-91C7-4AF0-B1CB-481B7D8E0DFF}"/>
            </a:ext>
          </a:extLst>
        </xdr:cNvPr>
        <xdr:cNvCxnSpPr/>
      </xdr:nvCxnSpPr>
      <xdr:spPr>
        <a:xfrm>
          <a:off x="6202680" y="11539220"/>
          <a:ext cx="9702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182880</xdr:colOff>
      <xdr:row>0</xdr:row>
      <xdr:rowOff>38100</xdr:rowOff>
    </xdr:from>
    <xdr:ext cx="652096" cy="269876"/>
    <xdr:sp macro="" textlink="">
      <xdr:nvSpPr>
        <xdr:cNvPr id="29" name="กล่องข้อความ 15">
          <a:extLst>
            <a:ext uri="{FF2B5EF4-FFF2-40B4-BE49-F238E27FC236}">
              <a16:creationId xmlns:a16="http://schemas.microsoft.com/office/drawing/2014/main" id="{CB960060-4256-44CE-AC43-5A102A16CAE3}"/>
            </a:ext>
          </a:extLst>
        </xdr:cNvPr>
        <xdr:cNvSpPr txBox="1"/>
      </xdr:nvSpPr>
      <xdr:spPr>
        <a:xfrm>
          <a:off x="80772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0</xdr:colOff>
      <xdr:row>10</xdr:row>
      <xdr:rowOff>114300</xdr:rowOff>
    </xdr:from>
    <xdr:to>
      <xdr:col>12</xdr:col>
      <xdr:colOff>7620</xdr:colOff>
      <xdr:row>10</xdr:row>
      <xdr:rowOff>129540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135CEFE8-2737-4B4A-8F21-300901692B0E}"/>
            </a:ext>
          </a:extLst>
        </xdr:cNvPr>
        <xdr:cNvCxnSpPr/>
      </xdr:nvCxnSpPr>
      <xdr:spPr>
        <a:xfrm flipV="1">
          <a:off x="6088380" y="2484120"/>
          <a:ext cx="13792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15</xdr:row>
      <xdr:rowOff>152400</xdr:rowOff>
    </xdr:from>
    <xdr:to>
      <xdr:col>16</xdr:col>
      <xdr:colOff>30480</xdr:colOff>
      <xdr:row>15</xdr:row>
      <xdr:rowOff>152400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4FAC5368-66BC-4F70-A006-49886D03A8E0}"/>
            </a:ext>
          </a:extLst>
        </xdr:cNvPr>
        <xdr:cNvCxnSpPr/>
      </xdr:nvCxnSpPr>
      <xdr:spPr>
        <a:xfrm>
          <a:off x="7056120" y="3543300"/>
          <a:ext cx="13563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20</xdr:row>
      <xdr:rowOff>121920</xdr:rowOff>
    </xdr:from>
    <xdr:to>
      <xdr:col>16</xdr:col>
      <xdr:colOff>60960</xdr:colOff>
      <xdr:row>20</xdr:row>
      <xdr:rowOff>129540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76460F36-949C-471E-8C93-1D1B620F6459}"/>
            </a:ext>
          </a:extLst>
        </xdr:cNvPr>
        <xdr:cNvCxnSpPr/>
      </xdr:nvCxnSpPr>
      <xdr:spPr>
        <a:xfrm flipV="1">
          <a:off x="7078980" y="4693920"/>
          <a:ext cx="13639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26</xdr:row>
      <xdr:rowOff>190500</xdr:rowOff>
    </xdr:from>
    <xdr:ext cx="652096" cy="269876"/>
    <xdr:sp macro="" textlink="">
      <xdr:nvSpPr>
        <xdr:cNvPr id="3" name="กล่องข้อความ 15">
          <a:extLst>
            <a:ext uri="{FF2B5EF4-FFF2-40B4-BE49-F238E27FC236}">
              <a16:creationId xmlns:a16="http://schemas.microsoft.com/office/drawing/2014/main" id="{601C01F9-B0FF-43C2-A79C-A1AC94FD8A92}"/>
            </a:ext>
          </a:extLst>
        </xdr:cNvPr>
        <xdr:cNvSpPr txBox="1"/>
      </xdr:nvSpPr>
      <xdr:spPr>
        <a:xfrm>
          <a:off x="8122920" y="59817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7620</xdr:colOff>
      <xdr:row>36</xdr:row>
      <xdr:rowOff>144780</xdr:rowOff>
    </xdr:from>
    <xdr:to>
      <xdr:col>13</xdr:col>
      <xdr:colOff>0</xdr:colOff>
      <xdr:row>36</xdr:row>
      <xdr:rowOff>160020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6DE171AB-75F6-4332-8D3B-CCD0C81D72D6}"/>
            </a:ext>
          </a:extLst>
        </xdr:cNvPr>
        <xdr:cNvCxnSpPr/>
      </xdr:nvCxnSpPr>
      <xdr:spPr>
        <a:xfrm flipV="1">
          <a:off x="6355080" y="8145780"/>
          <a:ext cx="13716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44</xdr:row>
      <xdr:rowOff>121920</xdr:rowOff>
    </xdr:from>
    <xdr:to>
      <xdr:col>15</xdr:col>
      <xdr:colOff>137160</xdr:colOff>
      <xdr:row>44</xdr:row>
      <xdr:rowOff>129540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3CB0F0F3-F7F5-45DE-81FE-F3B480AA2CC2}"/>
            </a:ext>
          </a:extLst>
        </xdr:cNvPr>
        <xdr:cNvCxnSpPr/>
      </xdr:nvCxnSpPr>
      <xdr:spPr>
        <a:xfrm flipV="1">
          <a:off x="6797040" y="10012680"/>
          <a:ext cx="15011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51</xdr:row>
      <xdr:rowOff>213360</xdr:rowOff>
    </xdr:from>
    <xdr:ext cx="652096" cy="269876"/>
    <xdr:sp macro="" textlink="">
      <xdr:nvSpPr>
        <xdr:cNvPr id="9" name="กล่องข้อความ 15">
          <a:extLst>
            <a:ext uri="{FF2B5EF4-FFF2-40B4-BE49-F238E27FC236}">
              <a16:creationId xmlns:a16="http://schemas.microsoft.com/office/drawing/2014/main" id="{F55A5417-DA73-4874-A6AF-3B625A53D7B9}"/>
            </a:ext>
          </a:extLst>
        </xdr:cNvPr>
        <xdr:cNvSpPr txBox="1"/>
      </xdr:nvSpPr>
      <xdr:spPr>
        <a:xfrm>
          <a:off x="8122920" y="1175766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190500</xdr:colOff>
      <xdr:row>62</xdr:row>
      <xdr:rowOff>83820</xdr:rowOff>
    </xdr:from>
    <xdr:to>
      <xdr:col>18</xdr:col>
      <xdr:colOff>60960</xdr:colOff>
      <xdr:row>62</xdr:row>
      <xdr:rowOff>91440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EC20FB63-3F0C-4A9D-869B-9B38F1A9E406}"/>
            </a:ext>
          </a:extLst>
        </xdr:cNvPr>
        <xdr:cNvCxnSpPr/>
      </xdr:nvCxnSpPr>
      <xdr:spPr>
        <a:xfrm flipV="1">
          <a:off x="7467600" y="1407414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69</xdr:row>
      <xdr:rowOff>83820</xdr:rowOff>
    </xdr:from>
    <xdr:to>
      <xdr:col>15</xdr:col>
      <xdr:colOff>0</xdr:colOff>
      <xdr:row>69</xdr:row>
      <xdr:rowOff>83820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3FF721FD-507D-49E6-B3C1-4301FB9CB2D9}"/>
            </a:ext>
          </a:extLst>
        </xdr:cNvPr>
        <xdr:cNvCxnSpPr/>
      </xdr:nvCxnSpPr>
      <xdr:spPr>
        <a:xfrm>
          <a:off x="6797040" y="1572768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198120</xdr:colOff>
      <xdr:row>76</xdr:row>
      <xdr:rowOff>198120</xdr:rowOff>
    </xdr:from>
    <xdr:ext cx="652096" cy="269876"/>
    <xdr:sp macro="" textlink="">
      <xdr:nvSpPr>
        <xdr:cNvPr id="22" name="กล่องข้อความ 15">
          <a:extLst>
            <a:ext uri="{FF2B5EF4-FFF2-40B4-BE49-F238E27FC236}">
              <a16:creationId xmlns:a16="http://schemas.microsoft.com/office/drawing/2014/main" id="{7D5ED7B0-96B8-454E-911D-6E4DCD47694F}"/>
            </a:ext>
          </a:extLst>
        </xdr:cNvPr>
        <xdr:cNvSpPr txBox="1"/>
      </xdr:nvSpPr>
      <xdr:spPr>
        <a:xfrm>
          <a:off x="8130540" y="1749552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86</xdr:row>
      <xdr:rowOff>182880</xdr:rowOff>
    </xdr:from>
    <xdr:to>
      <xdr:col>15</xdr:col>
      <xdr:colOff>15240</xdr:colOff>
      <xdr:row>86</xdr:row>
      <xdr:rowOff>190500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4582C12C-15BC-4147-9D71-F882CF3A3FEA}"/>
            </a:ext>
          </a:extLst>
        </xdr:cNvPr>
        <xdr:cNvCxnSpPr/>
      </xdr:nvCxnSpPr>
      <xdr:spPr>
        <a:xfrm flipV="1">
          <a:off x="6789420" y="21846540"/>
          <a:ext cx="13487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94</xdr:row>
      <xdr:rowOff>137160</xdr:rowOff>
    </xdr:from>
    <xdr:to>
      <xdr:col>14</xdr:col>
      <xdr:colOff>205740</xdr:colOff>
      <xdr:row>94</xdr:row>
      <xdr:rowOff>137160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77D93FF0-9387-4266-977A-B59893693D6F}"/>
            </a:ext>
          </a:extLst>
        </xdr:cNvPr>
        <xdr:cNvCxnSpPr/>
      </xdr:nvCxnSpPr>
      <xdr:spPr>
        <a:xfrm>
          <a:off x="6819900" y="21534120"/>
          <a:ext cx="13182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101</xdr:row>
      <xdr:rowOff>228600</xdr:rowOff>
    </xdr:from>
    <xdr:ext cx="652096" cy="269876"/>
    <xdr:sp macro="" textlink="">
      <xdr:nvSpPr>
        <xdr:cNvPr id="28" name="กล่องข้อความ 15">
          <a:extLst>
            <a:ext uri="{FF2B5EF4-FFF2-40B4-BE49-F238E27FC236}">
              <a16:creationId xmlns:a16="http://schemas.microsoft.com/office/drawing/2014/main" id="{BC590E2D-10C9-493C-B1B4-21712B7396D5}"/>
            </a:ext>
          </a:extLst>
        </xdr:cNvPr>
        <xdr:cNvSpPr txBox="1"/>
      </xdr:nvSpPr>
      <xdr:spPr>
        <a:xfrm>
          <a:off x="8115300" y="23279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7620</xdr:colOff>
      <xdr:row>120</xdr:row>
      <xdr:rowOff>190500</xdr:rowOff>
    </xdr:from>
    <xdr:to>
      <xdr:col>15</xdr:col>
      <xdr:colOff>38100</xdr:colOff>
      <xdr:row>120</xdr:row>
      <xdr:rowOff>190500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E6C5A89F-6FB1-45A6-8765-26EAB22FA56A}"/>
            </a:ext>
          </a:extLst>
        </xdr:cNvPr>
        <xdr:cNvCxnSpPr/>
      </xdr:nvCxnSpPr>
      <xdr:spPr>
        <a:xfrm>
          <a:off x="6781800" y="29474160"/>
          <a:ext cx="13792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126</xdr:row>
      <xdr:rowOff>129540</xdr:rowOff>
    </xdr:from>
    <xdr:ext cx="652096" cy="269876"/>
    <xdr:sp macro="" textlink="">
      <xdr:nvSpPr>
        <xdr:cNvPr id="39" name="กล่องข้อความ 15">
          <a:extLst>
            <a:ext uri="{FF2B5EF4-FFF2-40B4-BE49-F238E27FC236}">
              <a16:creationId xmlns:a16="http://schemas.microsoft.com/office/drawing/2014/main" id="{51006EFF-336D-4946-B181-C2931472CFBB}"/>
            </a:ext>
          </a:extLst>
        </xdr:cNvPr>
        <xdr:cNvSpPr txBox="1"/>
      </xdr:nvSpPr>
      <xdr:spPr>
        <a:xfrm>
          <a:off x="8115300" y="2893314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137</xdr:row>
      <xdr:rowOff>137160</xdr:rowOff>
    </xdr:from>
    <xdr:to>
      <xdr:col>15</xdr:col>
      <xdr:colOff>38100</xdr:colOff>
      <xdr:row>137</xdr:row>
      <xdr:rowOff>144780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A7009BDC-5717-4333-B52F-AC74BA4976B1}"/>
            </a:ext>
          </a:extLst>
        </xdr:cNvPr>
        <xdr:cNvCxnSpPr/>
      </xdr:nvCxnSpPr>
      <xdr:spPr>
        <a:xfrm flipV="1">
          <a:off x="6812280" y="3138678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145</xdr:row>
      <xdr:rowOff>114300</xdr:rowOff>
    </xdr:from>
    <xdr:to>
      <xdr:col>14</xdr:col>
      <xdr:colOff>205740</xdr:colOff>
      <xdr:row>145</xdr:row>
      <xdr:rowOff>114300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5C40E82E-6CE0-4096-B2B3-F443E0480BEB}"/>
            </a:ext>
          </a:extLst>
        </xdr:cNvPr>
        <xdr:cNvCxnSpPr/>
      </xdr:nvCxnSpPr>
      <xdr:spPr>
        <a:xfrm>
          <a:off x="6583680" y="33253680"/>
          <a:ext cx="15544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179</xdr:row>
      <xdr:rowOff>38100</xdr:rowOff>
    </xdr:from>
    <xdr:ext cx="652096" cy="269876"/>
    <xdr:sp macro="" textlink="">
      <xdr:nvSpPr>
        <xdr:cNvPr id="45" name="กล่องข้อความ 15">
          <a:extLst>
            <a:ext uri="{FF2B5EF4-FFF2-40B4-BE49-F238E27FC236}">
              <a16:creationId xmlns:a16="http://schemas.microsoft.com/office/drawing/2014/main" id="{699C9463-7DAE-4E3B-BE54-7CAE340288AA}"/>
            </a:ext>
          </a:extLst>
        </xdr:cNvPr>
        <xdr:cNvSpPr txBox="1"/>
      </xdr:nvSpPr>
      <xdr:spPr>
        <a:xfrm>
          <a:off x="8077200" y="297180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198120</xdr:colOff>
      <xdr:row>186</xdr:row>
      <xdr:rowOff>167640</xdr:rowOff>
    </xdr:from>
    <xdr:to>
      <xdr:col>17</xdr:col>
      <xdr:colOff>15240</xdr:colOff>
      <xdr:row>186</xdr:row>
      <xdr:rowOff>167640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25632D00-B7D3-4CB3-A5D4-2014EB0B22F9}"/>
            </a:ext>
          </a:extLst>
        </xdr:cNvPr>
        <xdr:cNvCxnSpPr/>
      </xdr:nvCxnSpPr>
      <xdr:spPr>
        <a:xfrm>
          <a:off x="7269480" y="4245102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196</xdr:row>
      <xdr:rowOff>182880</xdr:rowOff>
    </xdr:from>
    <xdr:to>
      <xdr:col>16</xdr:col>
      <xdr:colOff>91440</xdr:colOff>
      <xdr:row>196</xdr:row>
      <xdr:rowOff>182880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D859FAAD-7B06-4D53-9697-BE62BFE2F723}"/>
            </a:ext>
          </a:extLst>
        </xdr:cNvPr>
        <xdr:cNvCxnSpPr/>
      </xdr:nvCxnSpPr>
      <xdr:spPr>
        <a:xfrm>
          <a:off x="7078980" y="44828460"/>
          <a:ext cx="13944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239</xdr:row>
      <xdr:rowOff>137160</xdr:rowOff>
    </xdr:from>
    <xdr:to>
      <xdr:col>14</xdr:col>
      <xdr:colOff>38100</xdr:colOff>
      <xdr:row>239</xdr:row>
      <xdr:rowOff>144780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7307ED3A-6A87-405D-AC3A-22260A1CD933}"/>
            </a:ext>
          </a:extLst>
        </xdr:cNvPr>
        <xdr:cNvCxnSpPr/>
      </xdr:nvCxnSpPr>
      <xdr:spPr>
        <a:xfrm>
          <a:off x="6583680" y="5467350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247</xdr:row>
      <xdr:rowOff>129540</xdr:rowOff>
    </xdr:from>
    <xdr:to>
      <xdr:col>16</xdr:col>
      <xdr:colOff>220980</xdr:colOff>
      <xdr:row>247</xdr:row>
      <xdr:rowOff>137160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B0240CB8-0781-4556-A89D-18609E29C1D2}"/>
            </a:ext>
          </a:extLst>
        </xdr:cNvPr>
        <xdr:cNvCxnSpPr/>
      </xdr:nvCxnSpPr>
      <xdr:spPr>
        <a:xfrm flipV="1">
          <a:off x="7261860" y="56555640"/>
          <a:ext cx="1341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111</xdr:row>
      <xdr:rowOff>190500</xdr:rowOff>
    </xdr:from>
    <xdr:to>
      <xdr:col>15</xdr:col>
      <xdr:colOff>53340</xdr:colOff>
      <xdr:row>111</xdr:row>
      <xdr:rowOff>190500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3564307C-9F47-4047-B234-26B71EBB46F2}"/>
            </a:ext>
          </a:extLst>
        </xdr:cNvPr>
        <xdr:cNvCxnSpPr/>
      </xdr:nvCxnSpPr>
      <xdr:spPr>
        <a:xfrm>
          <a:off x="6835140" y="25450800"/>
          <a:ext cx="13792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198120</xdr:colOff>
      <xdr:row>161</xdr:row>
      <xdr:rowOff>137160</xdr:rowOff>
    </xdr:from>
    <xdr:to>
      <xdr:col>15</xdr:col>
      <xdr:colOff>7620</xdr:colOff>
      <xdr:row>161</xdr:row>
      <xdr:rowOff>144780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6FA07713-046A-4CA8-9003-5F59E6E1F242}"/>
            </a:ext>
          </a:extLst>
        </xdr:cNvPr>
        <xdr:cNvCxnSpPr/>
      </xdr:nvCxnSpPr>
      <xdr:spPr>
        <a:xfrm flipV="1">
          <a:off x="6781800" y="3680460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170</xdr:row>
      <xdr:rowOff>160020</xdr:rowOff>
    </xdr:from>
    <xdr:to>
      <xdr:col>17</xdr:col>
      <xdr:colOff>7620</xdr:colOff>
      <xdr:row>170</xdr:row>
      <xdr:rowOff>167640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18D15CDD-5BA4-4022-A6F3-D44B9F2DAF56}"/>
            </a:ext>
          </a:extLst>
        </xdr:cNvPr>
        <xdr:cNvCxnSpPr/>
      </xdr:nvCxnSpPr>
      <xdr:spPr>
        <a:xfrm>
          <a:off x="7261860" y="38953440"/>
          <a:ext cx="13639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204</xdr:row>
      <xdr:rowOff>38100</xdr:rowOff>
    </xdr:from>
    <xdr:ext cx="652096" cy="269876"/>
    <xdr:sp macro="" textlink="">
      <xdr:nvSpPr>
        <xdr:cNvPr id="18" name="กล่องข้อความ 15">
          <a:extLst>
            <a:ext uri="{FF2B5EF4-FFF2-40B4-BE49-F238E27FC236}">
              <a16:creationId xmlns:a16="http://schemas.microsoft.com/office/drawing/2014/main" id="{023BEAAE-0795-4D22-BFB9-67F147829775}"/>
            </a:ext>
          </a:extLst>
        </xdr:cNvPr>
        <xdr:cNvSpPr txBox="1"/>
      </xdr:nvSpPr>
      <xdr:spPr>
        <a:xfrm>
          <a:off x="8077200" y="4581906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236220</xdr:colOff>
      <xdr:row>212</xdr:row>
      <xdr:rowOff>144780</xdr:rowOff>
    </xdr:from>
    <xdr:to>
      <xdr:col>16</xdr:col>
      <xdr:colOff>30480</xdr:colOff>
      <xdr:row>212</xdr:row>
      <xdr:rowOff>144780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DB82317F-25DD-488B-A5D5-2B9839235388}"/>
            </a:ext>
          </a:extLst>
        </xdr:cNvPr>
        <xdr:cNvCxnSpPr/>
      </xdr:nvCxnSpPr>
      <xdr:spPr>
        <a:xfrm>
          <a:off x="7048500" y="4845558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205740</xdr:colOff>
      <xdr:row>220</xdr:row>
      <xdr:rowOff>137160</xdr:rowOff>
    </xdr:from>
    <xdr:to>
      <xdr:col>15</xdr:col>
      <xdr:colOff>22860</xdr:colOff>
      <xdr:row>220</xdr:row>
      <xdr:rowOff>137160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F1F3303F-4EE3-42A5-AB09-ACD499DBB78C}"/>
            </a:ext>
          </a:extLst>
        </xdr:cNvPr>
        <xdr:cNvCxnSpPr/>
      </xdr:nvCxnSpPr>
      <xdr:spPr>
        <a:xfrm>
          <a:off x="6789420" y="50337720"/>
          <a:ext cx="13944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229</xdr:row>
      <xdr:rowOff>0</xdr:rowOff>
    </xdr:from>
    <xdr:ext cx="652096" cy="269876"/>
    <xdr:sp macro="" textlink="">
      <xdr:nvSpPr>
        <xdr:cNvPr id="21" name="กล่องข้อความ 15">
          <a:extLst>
            <a:ext uri="{FF2B5EF4-FFF2-40B4-BE49-F238E27FC236}">
              <a16:creationId xmlns:a16="http://schemas.microsoft.com/office/drawing/2014/main" id="{32486F4E-8385-4090-A367-06BCF7303A2E}"/>
            </a:ext>
          </a:extLst>
        </xdr:cNvPr>
        <xdr:cNvSpPr txBox="1"/>
      </xdr:nvSpPr>
      <xdr:spPr>
        <a:xfrm>
          <a:off x="8077200" y="520827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175260</xdr:colOff>
      <xdr:row>266</xdr:row>
      <xdr:rowOff>137160</xdr:rowOff>
    </xdr:from>
    <xdr:to>
      <xdr:col>18</xdr:col>
      <xdr:colOff>45720</xdr:colOff>
      <xdr:row>266</xdr:row>
      <xdr:rowOff>144780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D66C6933-D375-4EFD-954A-003B3724F881}"/>
            </a:ext>
          </a:extLst>
        </xdr:cNvPr>
        <xdr:cNvCxnSpPr/>
      </xdr:nvCxnSpPr>
      <xdr:spPr>
        <a:xfrm>
          <a:off x="7452360" y="6060186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213360</xdr:colOff>
      <xdr:row>274</xdr:row>
      <xdr:rowOff>144780</xdr:rowOff>
    </xdr:from>
    <xdr:to>
      <xdr:col>18</xdr:col>
      <xdr:colOff>38100</xdr:colOff>
      <xdr:row>274</xdr:row>
      <xdr:rowOff>152400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3242DA4F-C28D-4BE4-9744-DE1E460BDBD7}"/>
            </a:ext>
          </a:extLst>
        </xdr:cNvPr>
        <xdr:cNvCxnSpPr/>
      </xdr:nvCxnSpPr>
      <xdr:spPr>
        <a:xfrm flipV="1">
          <a:off x="7490460" y="62499240"/>
          <a:ext cx="1341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255</xdr:row>
      <xdr:rowOff>0</xdr:rowOff>
    </xdr:from>
    <xdr:ext cx="652096" cy="269876"/>
    <xdr:sp macro="" textlink="">
      <xdr:nvSpPr>
        <xdr:cNvPr id="32" name="กล่องข้อความ 15">
          <a:extLst>
            <a:ext uri="{FF2B5EF4-FFF2-40B4-BE49-F238E27FC236}">
              <a16:creationId xmlns:a16="http://schemas.microsoft.com/office/drawing/2014/main" id="{A887B5A3-4496-464E-8171-0E1EB6B529EC}"/>
            </a:ext>
          </a:extLst>
        </xdr:cNvPr>
        <xdr:cNvSpPr txBox="1"/>
      </xdr:nvSpPr>
      <xdr:spPr>
        <a:xfrm>
          <a:off x="8077200" y="5811012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293</xdr:row>
      <xdr:rowOff>144780</xdr:rowOff>
    </xdr:from>
    <xdr:to>
      <xdr:col>15</xdr:col>
      <xdr:colOff>38100</xdr:colOff>
      <xdr:row>293</xdr:row>
      <xdr:rowOff>152400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369E1FEE-5968-4F05-8923-0FEE7BB705F5}"/>
            </a:ext>
          </a:extLst>
        </xdr:cNvPr>
        <xdr:cNvCxnSpPr/>
      </xdr:nvCxnSpPr>
      <xdr:spPr>
        <a:xfrm>
          <a:off x="6812280" y="6671310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300</xdr:row>
      <xdr:rowOff>167640</xdr:rowOff>
    </xdr:from>
    <xdr:to>
      <xdr:col>15</xdr:col>
      <xdr:colOff>0</xdr:colOff>
      <xdr:row>300</xdr:row>
      <xdr:rowOff>175260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EDFA0112-C2D0-4FBB-948D-49CA947B4387}"/>
            </a:ext>
          </a:extLst>
        </xdr:cNvPr>
        <xdr:cNvCxnSpPr/>
      </xdr:nvCxnSpPr>
      <xdr:spPr>
        <a:xfrm flipV="1">
          <a:off x="6781800" y="68541900"/>
          <a:ext cx="1341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282</xdr:row>
      <xdr:rowOff>182880</xdr:rowOff>
    </xdr:from>
    <xdr:ext cx="652096" cy="269876"/>
    <xdr:sp macro="" textlink="">
      <xdr:nvSpPr>
        <xdr:cNvPr id="35" name="กล่องข้อความ 15">
          <a:extLst>
            <a:ext uri="{FF2B5EF4-FFF2-40B4-BE49-F238E27FC236}">
              <a16:creationId xmlns:a16="http://schemas.microsoft.com/office/drawing/2014/main" id="{C35D53B3-A01B-4845-81FC-6494B2503BA1}"/>
            </a:ext>
          </a:extLst>
        </xdr:cNvPr>
        <xdr:cNvSpPr txBox="1"/>
      </xdr:nvSpPr>
      <xdr:spPr>
        <a:xfrm>
          <a:off x="8115300" y="6412992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15240</xdr:colOff>
      <xdr:row>320</xdr:row>
      <xdr:rowOff>144780</xdr:rowOff>
    </xdr:from>
    <xdr:to>
      <xdr:col>15</xdr:col>
      <xdr:colOff>53340</xdr:colOff>
      <xdr:row>320</xdr:row>
      <xdr:rowOff>152400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id="{986FB92B-2407-435E-9B64-3015667C5765}"/>
            </a:ext>
          </a:extLst>
        </xdr:cNvPr>
        <xdr:cNvCxnSpPr/>
      </xdr:nvCxnSpPr>
      <xdr:spPr>
        <a:xfrm>
          <a:off x="6827520" y="72626220"/>
          <a:ext cx="1386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330</xdr:row>
      <xdr:rowOff>182880</xdr:rowOff>
    </xdr:from>
    <xdr:to>
      <xdr:col>18</xdr:col>
      <xdr:colOff>15240</xdr:colOff>
      <xdr:row>331</xdr:row>
      <xdr:rowOff>0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F1680E89-8826-479C-B4BD-F8F6AD1637C4}"/>
            </a:ext>
          </a:extLst>
        </xdr:cNvPr>
        <xdr:cNvCxnSpPr/>
      </xdr:nvCxnSpPr>
      <xdr:spPr>
        <a:xfrm>
          <a:off x="6126480" y="75026520"/>
          <a:ext cx="26822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175260</xdr:colOff>
      <xdr:row>309</xdr:row>
      <xdr:rowOff>213360</xdr:rowOff>
    </xdr:from>
    <xdr:ext cx="652096" cy="269876"/>
    <xdr:sp macro="" textlink="">
      <xdr:nvSpPr>
        <xdr:cNvPr id="38" name="กล่องข้อความ 15">
          <a:extLst>
            <a:ext uri="{FF2B5EF4-FFF2-40B4-BE49-F238E27FC236}">
              <a16:creationId xmlns:a16="http://schemas.microsoft.com/office/drawing/2014/main" id="{353D3BF5-A887-49BF-9906-6AB837CB9FB5}"/>
            </a:ext>
          </a:extLst>
        </xdr:cNvPr>
        <xdr:cNvSpPr txBox="1"/>
      </xdr:nvSpPr>
      <xdr:spPr>
        <a:xfrm>
          <a:off x="8107680" y="7024878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15240</xdr:colOff>
      <xdr:row>345</xdr:row>
      <xdr:rowOff>144780</xdr:rowOff>
    </xdr:from>
    <xdr:to>
      <xdr:col>10</xdr:col>
      <xdr:colOff>198120</xdr:colOff>
      <xdr:row>345</xdr:row>
      <xdr:rowOff>152400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2C1D633A-A2F7-4728-A1BD-FC5C9E88BB80}"/>
            </a:ext>
          </a:extLst>
        </xdr:cNvPr>
        <xdr:cNvCxnSpPr/>
      </xdr:nvCxnSpPr>
      <xdr:spPr>
        <a:xfrm>
          <a:off x="6598920" y="78127860"/>
          <a:ext cx="670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121920</xdr:colOff>
      <xdr:row>336</xdr:row>
      <xdr:rowOff>160020</xdr:rowOff>
    </xdr:from>
    <xdr:ext cx="652096" cy="269876"/>
    <xdr:sp macro="" textlink="">
      <xdr:nvSpPr>
        <xdr:cNvPr id="17" name="กล่องข้อความ 15">
          <a:extLst>
            <a:ext uri="{FF2B5EF4-FFF2-40B4-BE49-F238E27FC236}">
              <a16:creationId xmlns:a16="http://schemas.microsoft.com/office/drawing/2014/main" id="{F90041F3-9F85-4C33-8D17-F8B5937AC5A0}"/>
            </a:ext>
          </a:extLst>
        </xdr:cNvPr>
        <xdr:cNvSpPr txBox="1"/>
      </xdr:nvSpPr>
      <xdr:spPr>
        <a:xfrm>
          <a:off x="8054340" y="7598664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7620</xdr:colOff>
      <xdr:row>346</xdr:row>
      <xdr:rowOff>129540</xdr:rowOff>
    </xdr:from>
    <xdr:to>
      <xdr:col>10</xdr:col>
      <xdr:colOff>190500</xdr:colOff>
      <xdr:row>346</xdr:row>
      <xdr:rowOff>137160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F53B6A0D-64C6-4ACB-ADF5-558D88667EE2}"/>
            </a:ext>
          </a:extLst>
        </xdr:cNvPr>
        <xdr:cNvCxnSpPr/>
      </xdr:nvCxnSpPr>
      <xdr:spPr>
        <a:xfrm>
          <a:off x="6591300" y="78348840"/>
          <a:ext cx="670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347</xdr:row>
      <xdr:rowOff>121920</xdr:rowOff>
    </xdr:from>
    <xdr:to>
      <xdr:col>10</xdr:col>
      <xdr:colOff>190500</xdr:colOff>
      <xdr:row>347</xdr:row>
      <xdr:rowOff>129540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B784012D-7760-4733-B146-BBC8C3EEC5E3}"/>
            </a:ext>
          </a:extLst>
        </xdr:cNvPr>
        <xdr:cNvCxnSpPr/>
      </xdr:nvCxnSpPr>
      <xdr:spPr>
        <a:xfrm>
          <a:off x="6591300" y="78577440"/>
          <a:ext cx="670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348</xdr:row>
      <xdr:rowOff>106680</xdr:rowOff>
    </xdr:from>
    <xdr:to>
      <xdr:col>10</xdr:col>
      <xdr:colOff>190500</xdr:colOff>
      <xdr:row>348</xdr:row>
      <xdr:rowOff>114300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AF2090F1-83B5-492E-AA88-E175DBE8EF70}"/>
            </a:ext>
          </a:extLst>
        </xdr:cNvPr>
        <xdr:cNvCxnSpPr/>
      </xdr:nvCxnSpPr>
      <xdr:spPr>
        <a:xfrm>
          <a:off x="6591300" y="78798420"/>
          <a:ext cx="670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594360</xdr:colOff>
      <xdr:row>373</xdr:row>
      <xdr:rowOff>106680</xdr:rowOff>
    </xdr:from>
    <xdr:to>
      <xdr:col>18</xdr:col>
      <xdr:colOff>7620</xdr:colOff>
      <xdr:row>373</xdr:row>
      <xdr:rowOff>137160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972A4A8D-E0D6-45FC-AA47-6799A8D6258E}"/>
            </a:ext>
          </a:extLst>
        </xdr:cNvPr>
        <xdr:cNvCxnSpPr/>
      </xdr:nvCxnSpPr>
      <xdr:spPr>
        <a:xfrm flipV="1">
          <a:off x="6118860" y="83118960"/>
          <a:ext cx="2682240" cy="304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121920</xdr:colOff>
      <xdr:row>364</xdr:row>
      <xdr:rowOff>160020</xdr:rowOff>
    </xdr:from>
    <xdr:ext cx="652096" cy="269876"/>
    <xdr:sp macro="" textlink="">
      <xdr:nvSpPr>
        <xdr:cNvPr id="14" name="กล่องข้อความ 15">
          <a:extLst>
            <a:ext uri="{FF2B5EF4-FFF2-40B4-BE49-F238E27FC236}">
              <a16:creationId xmlns:a16="http://schemas.microsoft.com/office/drawing/2014/main" id="{069F668C-8E27-4390-AC06-84099FFBC3B6}"/>
            </a:ext>
          </a:extLst>
        </xdr:cNvPr>
        <xdr:cNvSpPr txBox="1"/>
      </xdr:nvSpPr>
      <xdr:spPr>
        <a:xfrm>
          <a:off x="8054340" y="7598664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271780</xdr:colOff>
      <xdr:row>1</xdr:row>
      <xdr:rowOff>103186</xdr:rowOff>
    </xdr:from>
    <xdr:ext cx="652096" cy="269876"/>
    <xdr:sp macro="" textlink="">
      <xdr:nvSpPr>
        <xdr:cNvPr id="3" name="กล่องข้อความ 15">
          <a:extLst>
            <a:ext uri="{FF2B5EF4-FFF2-40B4-BE49-F238E27FC236}">
              <a16:creationId xmlns:a16="http://schemas.microsoft.com/office/drawing/2014/main" id="{AB6D6A65-5AAF-4C7E-9132-4B8859A6A731}"/>
            </a:ext>
          </a:extLst>
        </xdr:cNvPr>
        <xdr:cNvSpPr txBox="1"/>
      </xdr:nvSpPr>
      <xdr:spPr>
        <a:xfrm>
          <a:off x="8615680" y="103186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15240</xdr:colOff>
      <xdr:row>11</xdr:row>
      <xdr:rowOff>144780</xdr:rowOff>
    </xdr:from>
    <xdr:to>
      <xdr:col>18</xdr:col>
      <xdr:colOff>0</xdr:colOff>
      <xdr:row>11</xdr:row>
      <xdr:rowOff>144780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F59A3531-DB6B-4E15-A998-AEA59A89E6F8}"/>
            </a:ext>
          </a:extLst>
        </xdr:cNvPr>
        <xdr:cNvCxnSpPr/>
      </xdr:nvCxnSpPr>
      <xdr:spPr>
        <a:xfrm>
          <a:off x="5935980" y="2263140"/>
          <a:ext cx="3429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14</xdr:row>
      <xdr:rowOff>0</xdr:rowOff>
    </xdr:from>
    <xdr:to>
      <xdr:col>17</xdr:col>
      <xdr:colOff>251460</xdr:colOff>
      <xdr:row>14</xdr:row>
      <xdr:rowOff>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C04E7E93-9021-4CCE-80B2-217AF8BF247F}"/>
            </a:ext>
          </a:extLst>
        </xdr:cNvPr>
        <xdr:cNvCxnSpPr/>
      </xdr:nvCxnSpPr>
      <xdr:spPr>
        <a:xfrm>
          <a:off x="5943600" y="2712720"/>
          <a:ext cx="3390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0</xdr:rowOff>
    </xdr:from>
    <xdr:to>
      <xdr:col>18</xdr:col>
      <xdr:colOff>7620</xdr:colOff>
      <xdr:row>16</xdr:row>
      <xdr:rowOff>7620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43A41640-D2C6-4B0C-BDA5-89A13AE25A5D}"/>
            </a:ext>
          </a:extLst>
        </xdr:cNvPr>
        <xdr:cNvCxnSpPr/>
      </xdr:nvCxnSpPr>
      <xdr:spPr>
        <a:xfrm flipV="1">
          <a:off x="5920740" y="3147060"/>
          <a:ext cx="31546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655320</xdr:colOff>
      <xdr:row>17</xdr:row>
      <xdr:rowOff>190500</xdr:rowOff>
    </xdr:from>
    <xdr:to>
      <xdr:col>17</xdr:col>
      <xdr:colOff>259080</xdr:colOff>
      <xdr:row>18</xdr:row>
      <xdr:rowOff>7620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E6DBA8A-D495-41D5-B3B9-7539D5E26121}"/>
            </a:ext>
          </a:extLst>
        </xdr:cNvPr>
        <xdr:cNvCxnSpPr/>
      </xdr:nvCxnSpPr>
      <xdr:spPr>
        <a:xfrm flipV="1">
          <a:off x="5905500" y="3497580"/>
          <a:ext cx="34366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19</xdr:row>
      <xdr:rowOff>182880</xdr:rowOff>
    </xdr:from>
    <xdr:to>
      <xdr:col>17</xdr:col>
      <xdr:colOff>274320</xdr:colOff>
      <xdr:row>20</xdr:row>
      <xdr:rowOff>7620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A50BEA15-AED9-4F5D-9466-3D52B6003EE3}"/>
            </a:ext>
          </a:extLst>
        </xdr:cNvPr>
        <xdr:cNvCxnSpPr/>
      </xdr:nvCxnSpPr>
      <xdr:spPr>
        <a:xfrm flipV="1">
          <a:off x="5935980" y="3886200"/>
          <a:ext cx="34213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22</xdr:row>
      <xdr:rowOff>0</xdr:rowOff>
    </xdr:from>
    <xdr:to>
      <xdr:col>17</xdr:col>
      <xdr:colOff>259080</xdr:colOff>
      <xdr:row>22</xdr:row>
      <xdr:rowOff>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A5AC9EB1-6D81-4A4F-B511-8C23C56B8644}"/>
            </a:ext>
          </a:extLst>
        </xdr:cNvPr>
        <xdr:cNvCxnSpPr/>
      </xdr:nvCxnSpPr>
      <xdr:spPr>
        <a:xfrm>
          <a:off x="5943600" y="4297680"/>
          <a:ext cx="33985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175260</xdr:rowOff>
    </xdr:from>
    <xdr:to>
      <xdr:col>17</xdr:col>
      <xdr:colOff>274320</xdr:colOff>
      <xdr:row>23</xdr:row>
      <xdr:rowOff>182880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4AA93542-D5E0-4E41-80AF-34E6195E47E5}"/>
            </a:ext>
          </a:extLst>
        </xdr:cNvPr>
        <xdr:cNvCxnSpPr/>
      </xdr:nvCxnSpPr>
      <xdr:spPr>
        <a:xfrm flipV="1">
          <a:off x="5920740" y="4671060"/>
          <a:ext cx="34366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25</xdr:row>
      <xdr:rowOff>106680</xdr:rowOff>
    </xdr:from>
    <xdr:to>
      <xdr:col>17</xdr:col>
      <xdr:colOff>266700</xdr:colOff>
      <xdr:row>25</xdr:row>
      <xdr:rowOff>106680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14ECF66B-E3C4-451B-9B8B-ACD4EEA8A41B}"/>
            </a:ext>
          </a:extLst>
        </xdr:cNvPr>
        <xdr:cNvCxnSpPr/>
      </xdr:nvCxnSpPr>
      <xdr:spPr>
        <a:xfrm>
          <a:off x="5928360" y="4998720"/>
          <a:ext cx="3421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662940</xdr:colOff>
      <xdr:row>28</xdr:row>
      <xdr:rowOff>7620</xdr:rowOff>
    </xdr:from>
    <xdr:to>
      <xdr:col>17</xdr:col>
      <xdr:colOff>251460</xdr:colOff>
      <xdr:row>28</xdr:row>
      <xdr:rowOff>7620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9257B30F-71B8-4B65-8B11-603EC6C539FC}"/>
            </a:ext>
          </a:extLst>
        </xdr:cNvPr>
        <xdr:cNvCxnSpPr/>
      </xdr:nvCxnSpPr>
      <xdr:spPr>
        <a:xfrm>
          <a:off x="5913120" y="5532120"/>
          <a:ext cx="3421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236220</xdr:colOff>
      <xdr:row>40</xdr:row>
      <xdr:rowOff>76200</xdr:rowOff>
    </xdr:from>
    <xdr:to>
      <xdr:col>9</xdr:col>
      <xdr:colOff>7620</xdr:colOff>
      <xdr:row>40</xdr:row>
      <xdr:rowOff>76200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D7D9A2D7-6313-4A0B-9C08-23BEE15CC079}"/>
            </a:ext>
          </a:extLst>
        </xdr:cNvPr>
        <xdr:cNvCxnSpPr/>
      </xdr:nvCxnSpPr>
      <xdr:spPr>
        <a:xfrm>
          <a:off x="6248400" y="829818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220980</xdr:colOff>
      <xdr:row>43</xdr:row>
      <xdr:rowOff>0</xdr:rowOff>
    </xdr:from>
    <xdr:to>
      <xdr:col>9</xdr:col>
      <xdr:colOff>30480</xdr:colOff>
      <xdr:row>43</xdr:row>
      <xdr:rowOff>7620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10956B3C-EDB1-49D2-8AAC-DBF5D07D23D0}"/>
            </a:ext>
          </a:extLst>
        </xdr:cNvPr>
        <xdr:cNvCxnSpPr/>
      </xdr:nvCxnSpPr>
      <xdr:spPr>
        <a:xfrm>
          <a:off x="6233160" y="9669780"/>
          <a:ext cx="312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236220</xdr:colOff>
      <xdr:row>11</xdr:row>
      <xdr:rowOff>99060</xdr:rowOff>
    </xdr:from>
    <xdr:to>
      <xdr:col>10</xdr:col>
      <xdr:colOff>99060</xdr:colOff>
      <xdr:row>11</xdr:row>
      <xdr:rowOff>99060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15D44197-151B-430B-AB2A-4164A38C006D}"/>
            </a:ext>
          </a:extLst>
        </xdr:cNvPr>
        <xdr:cNvCxnSpPr/>
      </xdr:nvCxnSpPr>
      <xdr:spPr>
        <a:xfrm>
          <a:off x="6507480" y="2430780"/>
          <a:ext cx="373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14</xdr:row>
      <xdr:rowOff>175260</xdr:rowOff>
    </xdr:from>
    <xdr:to>
      <xdr:col>13</xdr:col>
      <xdr:colOff>76200</xdr:colOff>
      <xdr:row>14</xdr:row>
      <xdr:rowOff>182880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A173C8B-CDAA-4F0F-9804-73E1FFEE4941}"/>
            </a:ext>
          </a:extLst>
        </xdr:cNvPr>
        <xdr:cNvCxnSpPr/>
      </xdr:nvCxnSpPr>
      <xdr:spPr>
        <a:xfrm flipV="1">
          <a:off x="6385560" y="3101340"/>
          <a:ext cx="12192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19</xdr:row>
      <xdr:rowOff>190500</xdr:rowOff>
    </xdr:from>
    <xdr:to>
      <xdr:col>11</xdr:col>
      <xdr:colOff>38100</xdr:colOff>
      <xdr:row>20</xdr:row>
      <xdr:rowOff>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BD653A0D-840B-4DCE-8242-F9A67780FFDF}"/>
            </a:ext>
          </a:extLst>
        </xdr:cNvPr>
        <xdr:cNvCxnSpPr/>
      </xdr:nvCxnSpPr>
      <xdr:spPr>
        <a:xfrm>
          <a:off x="6766560" y="4107180"/>
          <a:ext cx="289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220980</xdr:colOff>
      <xdr:row>23</xdr:row>
      <xdr:rowOff>137160</xdr:rowOff>
    </xdr:from>
    <xdr:to>
      <xdr:col>13</xdr:col>
      <xdr:colOff>251460</xdr:colOff>
      <xdr:row>23</xdr:row>
      <xdr:rowOff>137160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F3113306-6F2D-4785-BE51-6A5C20FF8C35}"/>
            </a:ext>
          </a:extLst>
        </xdr:cNvPr>
        <xdr:cNvCxnSpPr/>
      </xdr:nvCxnSpPr>
      <xdr:spPr>
        <a:xfrm>
          <a:off x="7505700" y="504444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29</xdr:row>
      <xdr:rowOff>109903</xdr:rowOff>
    </xdr:from>
    <xdr:ext cx="652096" cy="251736"/>
    <xdr:sp macro="" textlink="">
      <xdr:nvSpPr>
        <xdr:cNvPr id="8" name="กล่องข้อความ 35">
          <a:extLst>
            <a:ext uri="{FF2B5EF4-FFF2-40B4-BE49-F238E27FC236}">
              <a16:creationId xmlns:a16="http://schemas.microsoft.com/office/drawing/2014/main" id="{44AA0C3B-F82F-49C8-855B-172D94AED25F}"/>
            </a:ext>
          </a:extLst>
        </xdr:cNvPr>
        <xdr:cNvSpPr txBox="1"/>
      </xdr:nvSpPr>
      <xdr:spPr>
        <a:xfrm>
          <a:off x="8441494" y="61982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15240</xdr:colOff>
      <xdr:row>26</xdr:row>
      <xdr:rowOff>114300</xdr:rowOff>
    </xdr:from>
    <xdr:to>
      <xdr:col>11</xdr:col>
      <xdr:colOff>53340</xdr:colOff>
      <xdr:row>26</xdr:row>
      <xdr:rowOff>114300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629A34B6-A7B6-4F41-A495-077FAC1AA1DF}"/>
            </a:ext>
          </a:extLst>
        </xdr:cNvPr>
        <xdr:cNvCxnSpPr/>
      </xdr:nvCxnSpPr>
      <xdr:spPr>
        <a:xfrm>
          <a:off x="6797040" y="541020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44</xdr:row>
      <xdr:rowOff>160020</xdr:rowOff>
    </xdr:from>
    <xdr:to>
      <xdr:col>11</xdr:col>
      <xdr:colOff>53340</xdr:colOff>
      <xdr:row>44</xdr:row>
      <xdr:rowOff>167640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B7B847A8-9290-43D5-A2D4-0CD988AA78AD}"/>
            </a:ext>
          </a:extLst>
        </xdr:cNvPr>
        <xdr:cNvCxnSpPr/>
      </xdr:nvCxnSpPr>
      <xdr:spPr>
        <a:xfrm>
          <a:off x="6758940" y="9822180"/>
          <a:ext cx="312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46</xdr:row>
      <xdr:rowOff>160020</xdr:rowOff>
    </xdr:from>
    <xdr:to>
      <xdr:col>11</xdr:col>
      <xdr:colOff>53340</xdr:colOff>
      <xdr:row>46</xdr:row>
      <xdr:rowOff>167640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DE767985-30DF-4983-B2A6-F06F4B939917}"/>
            </a:ext>
          </a:extLst>
        </xdr:cNvPr>
        <xdr:cNvCxnSpPr/>
      </xdr:nvCxnSpPr>
      <xdr:spPr>
        <a:xfrm>
          <a:off x="6758940" y="8999220"/>
          <a:ext cx="312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49</xdr:row>
      <xdr:rowOff>76200</xdr:rowOff>
    </xdr:from>
    <xdr:to>
      <xdr:col>9</xdr:col>
      <xdr:colOff>7620</xdr:colOff>
      <xdr:row>49</xdr:row>
      <xdr:rowOff>76200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6BD1072C-D4BF-4C4B-B1F1-D3EB070188D0}"/>
            </a:ext>
          </a:extLst>
        </xdr:cNvPr>
        <xdr:cNvCxnSpPr/>
      </xdr:nvCxnSpPr>
      <xdr:spPr>
        <a:xfrm>
          <a:off x="6248400" y="8092440"/>
          <a:ext cx="274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D81AC2C2-DB37-44CD-A378-1F38718F2182}"/>
            </a:ext>
          </a:extLst>
        </xdr:cNvPr>
        <xdr:cNvSpPr txBox="1"/>
      </xdr:nvSpPr>
      <xdr:spPr>
        <a:xfrm>
          <a:off x="83368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22860</xdr:colOff>
      <xdr:row>9</xdr:row>
      <xdr:rowOff>167640</xdr:rowOff>
    </xdr:from>
    <xdr:to>
      <xdr:col>10</xdr:col>
      <xdr:colOff>53340</xdr:colOff>
      <xdr:row>9</xdr:row>
      <xdr:rowOff>175260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B58564CA-FBB2-43AD-8DB5-5BF97EC835A0}"/>
            </a:ext>
          </a:extLst>
        </xdr:cNvPr>
        <xdr:cNvCxnSpPr/>
      </xdr:nvCxnSpPr>
      <xdr:spPr>
        <a:xfrm>
          <a:off x="6263640" y="214122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29</xdr:row>
      <xdr:rowOff>190500</xdr:rowOff>
    </xdr:from>
    <xdr:ext cx="652096" cy="251736"/>
    <xdr:sp macro="" textlink="">
      <xdr:nvSpPr>
        <xdr:cNvPr id="14" name="กล่องข้อความ 35">
          <a:extLst>
            <a:ext uri="{FF2B5EF4-FFF2-40B4-BE49-F238E27FC236}">
              <a16:creationId xmlns:a16="http://schemas.microsoft.com/office/drawing/2014/main" id="{81D0BF52-2794-4BFD-8A17-20B931C8FFAB}"/>
            </a:ext>
          </a:extLst>
        </xdr:cNvPr>
        <xdr:cNvSpPr txBox="1"/>
      </xdr:nvSpPr>
      <xdr:spPr>
        <a:xfrm>
          <a:off x="79177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243840</xdr:colOff>
      <xdr:row>39</xdr:row>
      <xdr:rowOff>0</xdr:rowOff>
    </xdr:from>
    <xdr:to>
      <xdr:col>12</xdr:col>
      <xdr:colOff>22860</xdr:colOff>
      <xdr:row>39</xdr:row>
      <xdr:rowOff>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9F91EDFF-6F51-4579-BF4B-A5027CD3B2CA}"/>
            </a:ext>
          </a:extLst>
        </xdr:cNvPr>
        <xdr:cNvCxnSpPr/>
      </xdr:nvCxnSpPr>
      <xdr:spPr>
        <a:xfrm>
          <a:off x="6705600" y="8107680"/>
          <a:ext cx="5638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58</xdr:row>
      <xdr:rowOff>190500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1446562D-D28F-4A23-B848-CA2DB92DEBE3}"/>
            </a:ext>
          </a:extLst>
        </xdr:cNvPr>
        <xdr:cNvSpPr txBox="1"/>
      </xdr:nvSpPr>
      <xdr:spPr>
        <a:xfrm>
          <a:off x="7917766" y="612648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228600</xdr:colOff>
      <xdr:row>68</xdr:row>
      <xdr:rowOff>137160</xdr:rowOff>
    </xdr:from>
    <xdr:to>
      <xdr:col>14</xdr:col>
      <xdr:colOff>243840</xdr:colOff>
      <xdr:row>68</xdr:row>
      <xdr:rowOff>137160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EE80E8A1-FC77-4DDA-AA76-29E337EF77D5}"/>
            </a:ext>
          </a:extLst>
        </xdr:cNvPr>
        <xdr:cNvCxnSpPr/>
      </xdr:nvCxnSpPr>
      <xdr:spPr>
        <a:xfrm>
          <a:off x="7475220" y="14173200"/>
          <a:ext cx="5105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0</xdr:rowOff>
    </xdr:from>
    <xdr:to>
      <xdr:col>10</xdr:col>
      <xdr:colOff>251460</xdr:colOff>
      <xdr:row>13</xdr:row>
      <xdr:rowOff>7620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8C834927-35ED-4A3C-BA98-1CCD0F1114C3}"/>
            </a:ext>
          </a:extLst>
        </xdr:cNvPr>
        <xdr:cNvCxnSpPr/>
      </xdr:nvCxnSpPr>
      <xdr:spPr>
        <a:xfrm>
          <a:off x="6461760" y="276606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16</xdr:row>
      <xdr:rowOff>0</xdr:rowOff>
    </xdr:from>
    <xdr:to>
      <xdr:col>10</xdr:col>
      <xdr:colOff>251460</xdr:colOff>
      <xdr:row>16</xdr:row>
      <xdr:rowOff>7620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C087778-258F-487B-A312-F78B74A2DA01}"/>
            </a:ext>
          </a:extLst>
        </xdr:cNvPr>
        <xdr:cNvCxnSpPr/>
      </xdr:nvCxnSpPr>
      <xdr:spPr>
        <a:xfrm>
          <a:off x="6461760" y="336042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251460</xdr:colOff>
      <xdr:row>19</xdr:row>
      <xdr:rowOff>30480</xdr:rowOff>
    </xdr:from>
    <xdr:to>
      <xdr:col>12</xdr:col>
      <xdr:colOff>236220</xdr:colOff>
      <xdr:row>19</xdr:row>
      <xdr:rowOff>38100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DAE0F6F0-9FB2-41E7-9F16-4F047031700F}"/>
            </a:ext>
          </a:extLst>
        </xdr:cNvPr>
        <xdr:cNvCxnSpPr/>
      </xdr:nvCxnSpPr>
      <xdr:spPr>
        <a:xfrm>
          <a:off x="6972300" y="3985260"/>
          <a:ext cx="5105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15240</xdr:rowOff>
    </xdr:from>
    <xdr:to>
      <xdr:col>10</xdr:col>
      <xdr:colOff>38100</xdr:colOff>
      <xdr:row>44</xdr:row>
      <xdr:rowOff>15240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C921AD36-0C83-495B-814D-AE8AA986A612}"/>
            </a:ext>
          </a:extLst>
        </xdr:cNvPr>
        <xdr:cNvCxnSpPr/>
      </xdr:nvCxnSpPr>
      <xdr:spPr>
        <a:xfrm>
          <a:off x="6461760" y="9151620"/>
          <a:ext cx="2971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213360</xdr:colOff>
      <xdr:row>48</xdr:row>
      <xdr:rowOff>137160</xdr:rowOff>
    </xdr:from>
    <xdr:to>
      <xdr:col>12</xdr:col>
      <xdr:colOff>0</xdr:colOff>
      <xdr:row>48</xdr:row>
      <xdr:rowOff>144780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D01CE3A3-DB36-4946-A6D4-1C3E61F85B43}"/>
            </a:ext>
          </a:extLst>
        </xdr:cNvPr>
        <xdr:cNvCxnSpPr/>
      </xdr:nvCxnSpPr>
      <xdr:spPr>
        <a:xfrm>
          <a:off x="6454140" y="10066020"/>
          <a:ext cx="792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716280</xdr:colOff>
      <xdr:row>71</xdr:row>
      <xdr:rowOff>182880</xdr:rowOff>
    </xdr:from>
    <xdr:to>
      <xdr:col>17</xdr:col>
      <xdr:colOff>205740</xdr:colOff>
      <xdr:row>72</xdr:row>
      <xdr:rowOff>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E1FE792B-F2C1-4887-B162-3B9C4115075B}"/>
            </a:ext>
          </a:extLst>
        </xdr:cNvPr>
        <xdr:cNvCxnSpPr/>
      </xdr:nvCxnSpPr>
      <xdr:spPr>
        <a:xfrm>
          <a:off x="5654040" y="14813280"/>
          <a:ext cx="30022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243840</xdr:colOff>
      <xdr:row>74</xdr:row>
      <xdr:rowOff>167640</xdr:rowOff>
    </xdr:from>
    <xdr:to>
      <xdr:col>12</xdr:col>
      <xdr:colOff>38100</xdr:colOff>
      <xdr:row>74</xdr:row>
      <xdr:rowOff>175260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1BDF0080-F84B-450E-8000-69D50FB3D4CB}"/>
            </a:ext>
          </a:extLst>
        </xdr:cNvPr>
        <xdr:cNvCxnSpPr/>
      </xdr:nvCxnSpPr>
      <xdr:spPr>
        <a:xfrm>
          <a:off x="6964680" y="15392400"/>
          <a:ext cx="320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754380</xdr:colOff>
      <xdr:row>78</xdr:row>
      <xdr:rowOff>7620</xdr:rowOff>
    </xdr:from>
    <xdr:to>
      <xdr:col>18</xdr:col>
      <xdr:colOff>22860</xdr:colOff>
      <xdr:row>78</xdr:row>
      <xdr:rowOff>15240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A14E1B13-B380-4299-99F4-A49AB76BB0C4}"/>
            </a:ext>
          </a:extLst>
        </xdr:cNvPr>
        <xdr:cNvCxnSpPr/>
      </xdr:nvCxnSpPr>
      <xdr:spPr>
        <a:xfrm>
          <a:off x="5692140" y="16024860"/>
          <a:ext cx="29946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754380</xdr:colOff>
      <xdr:row>81</xdr:row>
      <xdr:rowOff>7620</xdr:rowOff>
    </xdr:from>
    <xdr:to>
      <xdr:col>18</xdr:col>
      <xdr:colOff>15240</xdr:colOff>
      <xdr:row>81</xdr:row>
      <xdr:rowOff>15240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51B66574-DCF7-4FEA-B7F1-E2A31C1681FD}"/>
            </a:ext>
          </a:extLst>
        </xdr:cNvPr>
        <xdr:cNvCxnSpPr/>
      </xdr:nvCxnSpPr>
      <xdr:spPr>
        <a:xfrm>
          <a:off x="5692140" y="16619220"/>
          <a:ext cx="2987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11</xdr:row>
      <xdr:rowOff>15240</xdr:rowOff>
    </xdr:from>
    <xdr:to>
      <xdr:col>13</xdr:col>
      <xdr:colOff>15240</xdr:colOff>
      <xdr:row>11</xdr:row>
      <xdr:rowOff>22860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F0A1BAA7-EFF6-4E4F-80B8-9C21F5C36FBA}"/>
            </a:ext>
          </a:extLst>
        </xdr:cNvPr>
        <xdr:cNvCxnSpPr/>
      </xdr:nvCxnSpPr>
      <xdr:spPr>
        <a:xfrm flipV="1">
          <a:off x="6126480" y="2346960"/>
          <a:ext cx="15316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220980</xdr:colOff>
      <xdr:row>38</xdr:row>
      <xdr:rowOff>160020</xdr:rowOff>
    </xdr:from>
    <xdr:to>
      <xdr:col>15</xdr:col>
      <xdr:colOff>205740</xdr:colOff>
      <xdr:row>38</xdr:row>
      <xdr:rowOff>160020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1E799775-B660-458B-957C-C002497E3F79}"/>
            </a:ext>
          </a:extLst>
        </xdr:cNvPr>
        <xdr:cNvCxnSpPr/>
      </xdr:nvCxnSpPr>
      <xdr:spPr>
        <a:xfrm>
          <a:off x="6591300" y="8145780"/>
          <a:ext cx="1752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67</xdr:row>
      <xdr:rowOff>190500</xdr:rowOff>
    </xdr:from>
    <xdr:to>
      <xdr:col>12</xdr:col>
      <xdr:colOff>7620</xdr:colOff>
      <xdr:row>68</xdr:row>
      <xdr:rowOff>7620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DE101E13-8109-446F-A6B5-F29EFCE73B29}"/>
            </a:ext>
          </a:extLst>
        </xdr:cNvPr>
        <xdr:cNvCxnSpPr/>
      </xdr:nvCxnSpPr>
      <xdr:spPr>
        <a:xfrm>
          <a:off x="6560820" y="14112240"/>
          <a:ext cx="8382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182880</xdr:colOff>
      <xdr:row>0</xdr:row>
      <xdr:rowOff>38100</xdr:rowOff>
    </xdr:from>
    <xdr:ext cx="652096" cy="269876"/>
    <xdr:sp macro="" textlink="">
      <xdr:nvSpPr>
        <xdr:cNvPr id="2" name="กล่องข้อความ 15">
          <a:extLst>
            <a:ext uri="{FF2B5EF4-FFF2-40B4-BE49-F238E27FC236}">
              <a16:creationId xmlns:a16="http://schemas.microsoft.com/office/drawing/2014/main" id="{EDA26122-2EB7-410C-AC5E-9D58F8AEA9CB}"/>
            </a:ext>
          </a:extLst>
        </xdr:cNvPr>
        <xdr:cNvSpPr txBox="1"/>
      </xdr:nvSpPr>
      <xdr:spPr>
        <a:xfrm>
          <a:off x="80772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182880</xdr:colOff>
      <xdr:row>29</xdr:row>
      <xdr:rowOff>38100</xdr:rowOff>
    </xdr:from>
    <xdr:ext cx="652096" cy="269876"/>
    <xdr:sp macro="" textlink="">
      <xdr:nvSpPr>
        <xdr:cNvPr id="12" name="กล่องข้อความ 15">
          <a:extLst>
            <a:ext uri="{FF2B5EF4-FFF2-40B4-BE49-F238E27FC236}">
              <a16:creationId xmlns:a16="http://schemas.microsoft.com/office/drawing/2014/main" id="{BE497F5D-140C-4F7A-8238-01F9FA56CA6C}"/>
            </a:ext>
          </a:extLst>
        </xdr:cNvPr>
        <xdr:cNvSpPr txBox="1"/>
      </xdr:nvSpPr>
      <xdr:spPr>
        <a:xfrm>
          <a:off x="8496300" y="3810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182880</xdr:colOff>
      <xdr:row>58</xdr:row>
      <xdr:rowOff>137160</xdr:rowOff>
    </xdr:from>
    <xdr:ext cx="652096" cy="269876"/>
    <xdr:sp macro="" textlink="">
      <xdr:nvSpPr>
        <xdr:cNvPr id="13" name="กล่องข้อความ 15">
          <a:extLst>
            <a:ext uri="{FF2B5EF4-FFF2-40B4-BE49-F238E27FC236}">
              <a16:creationId xmlns:a16="http://schemas.microsoft.com/office/drawing/2014/main" id="{105CF8FA-1127-48D1-9009-1E4A4B88AF64}"/>
            </a:ext>
          </a:extLst>
        </xdr:cNvPr>
        <xdr:cNvSpPr txBox="1"/>
      </xdr:nvSpPr>
      <xdr:spPr>
        <a:xfrm>
          <a:off x="8100060" y="11932920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182880</xdr:colOff>
      <xdr:row>12</xdr:row>
      <xdr:rowOff>182880</xdr:rowOff>
    </xdr:from>
    <xdr:to>
      <xdr:col>17</xdr:col>
      <xdr:colOff>76200</xdr:colOff>
      <xdr:row>12</xdr:row>
      <xdr:rowOff>182880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C906933-8E3D-4040-8ECC-3069948E6305}"/>
            </a:ext>
          </a:extLst>
        </xdr:cNvPr>
        <xdr:cNvCxnSpPr/>
      </xdr:nvCxnSpPr>
      <xdr:spPr>
        <a:xfrm>
          <a:off x="8100060" y="2712720"/>
          <a:ext cx="5562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243840</xdr:colOff>
      <xdr:row>15</xdr:row>
      <xdr:rowOff>83820</xdr:rowOff>
    </xdr:from>
    <xdr:to>
      <xdr:col>12</xdr:col>
      <xdr:colOff>53340</xdr:colOff>
      <xdr:row>15</xdr:row>
      <xdr:rowOff>91440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41806BFE-F4DF-4313-809F-503A72A09FBB}"/>
            </a:ext>
          </a:extLst>
        </xdr:cNvPr>
        <xdr:cNvCxnSpPr/>
      </xdr:nvCxnSpPr>
      <xdr:spPr>
        <a:xfrm flipV="1">
          <a:off x="6850380" y="3208020"/>
          <a:ext cx="5943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18</xdr:row>
      <xdr:rowOff>22860</xdr:rowOff>
    </xdr:from>
    <xdr:to>
      <xdr:col>15</xdr:col>
      <xdr:colOff>68580</xdr:colOff>
      <xdr:row>18</xdr:row>
      <xdr:rowOff>30480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79144DEA-EDD9-41B8-985B-60B0211F7B5D}"/>
            </a:ext>
          </a:extLst>
        </xdr:cNvPr>
        <xdr:cNvCxnSpPr/>
      </xdr:nvCxnSpPr>
      <xdr:spPr>
        <a:xfrm flipV="1">
          <a:off x="7368540" y="3741420"/>
          <a:ext cx="8382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40</xdr:row>
      <xdr:rowOff>190500</xdr:rowOff>
    </xdr:from>
    <xdr:to>
      <xdr:col>17</xdr:col>
      <xdr:colOff>15240</xdr:colOff>
      <xdr:row>41</xdr:row>
      <xdr:rowOff>7620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4DB76808-F48B-441E-8DA6-3719B92C6291}"/>
            </a:ext>
          </a:extLst>
        </xdr:cNvPr>
        <xdr:cNvCxnSpPr/>
      </xdr:nvCxnSpPr>
      <xdr:spPr>
        <a:xfrm>
          <a:off x="6629400" y="857250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43</xdr:row>
      <xdr:rowOff>0</xdr:rowOff>
    </xdr:from>
    <xdr:to>
      <xdr:col>16</xdr:col>
      <xdr:colOff>190500</xdr:colOff>
      <xdr:row>43</xdr:row>
      <xdr:rowOff>15240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99BEAE55-FAAB-44CD-88C1-B0FC9A8A26C4}"/>
            </a:ext>
          </a:extLst>
        </xdr:cNvPr>
        <xdr:cNvCxnSpPr/>
      </xdr:nvCxnSpPr>
      <xdr:spPr>
        <a:xfrm>
          <a:off x="6606540" y="897636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220980</xdr:colOff>
      <xdr:row>45</xdr:row>
      <xdr:rowOff>0</xdr:rowOff>
    </xdr:from>
    <xdr:to>
      <xdr:col>16</xdr:col>
      <xdr:colOff>175260</xdr:colOff>
      <xdr:row>45</xdr:row>
      <xdr:rowOff>15240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7C0A0D16-6ECA-415D-97C3-5FAF356A12D4}"/>
            </a:ext>
          </a:extLst>
        </xdr:cNvPr>
        <xdr:cNvCxnSpPr/>
      </xdr:nvCxnSpPr>
      <xdr:spPr>
        <a:xfrm>
          <a:off x="6591300" y="937260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46</xdr:row>
      <xdr:rowOff>99060</xdr:rowOff>
    </xdr:from>
    <xdr:to>
      <xdr:col>17</xdr:col>
      <xdr:colOff>0</xdr:colOff>
      <xdr:row>46</xdr:row>
      <xdr:rowOff>114300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E4B0D38E-B9B8-447F-AEB5-EE20F78E7582}"/>
            </a:ext>
          </a:extLst>
        </xdr:cNvPr>
        <xdr:cNvCxnSpPr/>
      </xdr:nvCxnSpPr>
      <xdr:spPr>
        <a:xfrm>
          <a:off x="6614160" y="966978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47</xdr:row>
      <xdr:rowOff>190500</xdr:rowOff>
    </xdr:from>
    <xdr:to>
      <xdr:col>16</xdr:col>
      <xdr:colOff>190500</xdr:colOff>
      <xdr:row>48</xdr:row>
      <xdr:rowOff>7620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AD712729-CCEC-49A5-9FD8-07E220C42919}"/>
            </a:ext>
          </a:extLst>
        </xdr:cNvPr>
        <xdr:cNvCxnSpPr/>
      </xdr:nvCxnSpPr>
      <xdr:spPr>
        <a:xfrm>
          <a:off x="6606540" y="995934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50</xdr:row>
      <xdr:rowOff>7620</xdr:rowOff>
    </xdr:from>
    <xdr:to>
      <xdr:col>17</xdr:col>
      <xdr:colOff>15240</xdr:colOff>
      <xdr:row>50</xdr:row>
      <xdr:rowOff>22860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677BCA84-4FB1-4BD7-A83B-7C18319A81C8}"/>
            </a:ext>
          </a:extLst>
        </xdr:cNvPr>
        <xdr:cNvCxnSpPr/>
      </xdr:nvCxnSpPr>
      <xdr:spPr>
        <a:xfrm>
          <a:off x="6629400" y="1037082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52</xdr:row>
      <xdr:rowOff>0</xdr:rowOff>
    </xdr:from>
    <xdr:to>
      <xdr:col>16</xdr:col>
      <xdr:colOff>190500</xdr:colOff>
      <xdr:row>52</xdr:row>
      <xdr:rowOff>15240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A9BB5206-038E-446D-956E-56447EBB8541}"/>
            </a:ext>
          </a:extLst>
        </xdr:cNvPr>
        <xdr:cNvCxnSpPr/>
      </xdr:nvCxnSpPr>
      <xdr:spPr>
        <a:xfrm>
          <a:off x="6606540" y="1075944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53</xdr:row>
      <xdr:rowOff>160020</xdr:rowOff>
    </xdr:from>
    <xdr:to>
      <xdr:col>16</xdr:col>
      <xdr:colOff>190500</xdr:colOff>
      <xdr:row>53</xdr:row>
      <xdr:rowOff>175260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CACC1FD0-FC5F-4840-8C80-2B01097CD7BD}"/>
            </a:ext>
          </a:extLst>
        </xdr:cNvPr>
        <xdr:cNvCxnSpPr/>
      </xdr:nvCxnSpPr>
      <xdr:spPr>
        <a:xfrm>
          <a:off x="6606540" y="1111758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70</xdr:row>
      <xdr:rowOff>7620</xdr:rowOff>
    </xdr:from>
    <xdr:to>
      <xdr:col>12</xdr:col>
      <xdr:colOff>7620</xdr:colOff>
      <xdr:row>70</xdr:row>
      <xdr:rowOff>15240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1820CE6A-5E90-402C-944A-B7C3821804AF}"/>
            </a:ext>
          </a:extLst>
        </xdr:cNvPr>
        <xdr:cNvCxnSpPr/>
      </xdr:nvCxnSpPr>
      <xdr:spPr>
        <a:xfrm>
          <a:off x="6614160" y="14523720"/>
          <a:ext cx="7848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71</xdr:row>
      <xdr:rowOff>190500</xdr:rowOff>
    </xdr:from>
    <xdr:to>
      <xdr:col>17</xdr:col>
      <xdr:colOff>0</xdr:colOff>
      <xdr:row>72</xdr:row>
      <xdr:rowOff>7620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1776590F-DA14-4D79-9D19-E6FD8683D31D}"/>
            </a:ext>
          </a:extLst>
        </xdr:cNvPr>
        <xdr:cNvCxnSpPr/>
      </xdr:nvCxnSpPr>
      <xdr:spPr>
        <a:xfrm>
          <a:off x="6614160" y="1486662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74</xdr:row>
      <xdr:rowOff>0</xdr:rowOff>
    </xdr:from>
    <xdr:to>
      <xdr:col>17</xdr:col>
      <xdr:colOff>15240</xdr:colOff>
      <xdr:row>74</xdr:row>
      <xdr:rowOff>15240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BD577A82-32E0-49DC-99DE-D5F5600DA569}"/>
            </a:ext>
          </a:extLst>
        </xdr:cNvPr>
        <xdr:cNvCxnSpPr/>
      </xdr:nvCxnSpPr>
      <xdr:spPr>
        <a:xfrm>
          <a:off x="6629400" y="15270480"/>
          <a:ext cx="1965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75</xdr:row>
      <xdr:rowOff>190500</xdr:rowOff>
    </xdr:from>
    <xdr:to>
      <xdr:col>12</xdr:col>
      <xdr:colOff>15240</xdr:colOff>
      <xdr:row>76</xdr:row>
      <xdr:rowOff>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85D81CBB-4ED8-4ED2-82A1-B743EA4E1CCD}"/>
            </a:ext>
          </a:extLst>
        </xdr:cNvPr>
        <xdr:cNvCxnSpPr/>
      </xdr:nvCxnSpPr>
      <xdr:spPr>
        <a:xfrm flipV="1">
          <a:off x="6606540" y="15697200"/>
          <a:ext cx="8001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78</xdr:row>
      <xdr:rowOff>76200</xdr:rowOff>
    </xdr:from>
    <xdr:to>
      <xdr:col>10</xdr:col>
      <xdr:colOff>30480</xdr:colOff>
      <xdr:row>78</xdr:row>
      <xdr:rowOff>76200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53AFAFDB-E914-4D0C-88F8-A332E119306E}"/>
            </a:ext>
          </a:extLst>
        </xdr:cNvPr>
        <xdr:cNvCxnSpPr/>
      </xdr:nvCxnSpPr>
      <xdr:spPr>
        <a:xfrm>
          <a:off x="6126480" y="16177260"/>
          <a:ext cx="7696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236220</xdr:colOff>
      <xdr:row>81</xdr:row>
      <xdr:rowOff>22860</xdr:rowOff>
    </xdr:from>
    <xdr:to>
      <xdr:col>10</xdr:col>
      <xdr:colOff>7620</xdr:colOff>
      <xdr:row>81</xdr:row>
      <xdr:rowOff>22860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5A665C8C-D57E-4AD0-8007-A282D1FBB053}"/>
            </a:ext>
          </a:extLst>
        </xdr:cNvPr>
        <xdr:cNvCxnSpPr/>
      </xdr:nvCxnSpPr>
      <xdr:spPr>
        <a:xfrm>
          <a:off x="6103620" y="16718280"/>
          <a:ext cx="7696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315595</xdr:colOff>
      <xdr:row>39</xdr:row>
      <xdr:rowOff>18415</xdr:rowOff>
    </xdr:from>
    <xdr:to>
      <xdr:col>30</xdr:col>
      <xdr:colOff>368300</xdr:colOff>
      <xdr:row>39</xdr:row>
      <xdr:rowOff>18415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80ABCCF-2D9B-0EF3-58F3-3170B94F43C4}"/>
            </a:ext>
          </a:extLst>
        </xdr:cNvPr>
        <xdr:cNvCxnSpPr/>
      </xdr:nvCxnSpPr>
      <xdr:spPr>
        <a:xfrm>
          <a:off x="8400415" y="4430395"/>
          <a:ext cx="72326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</xdr:colOff>
      <xdr:row>10</xdr:row>
      <xdr:rowOff>53340</xdr:rowOff>
    </xdr:from>
    <xdr:to>
      <xdr:col>17</xdr:col>
      <xdr:colOff>129540</xdr:colOff>
      <xdr:row>10</xdr:row>
      <xdr:rowOff>76200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5FA73C72-1361-45C4-9555-0CEB749EA373}"/>
            </a:ext>
          </a:extLst>
        </xdr:cNvPr>
        <xdr:cNvCxnSpPr/>
      </xdr:nvCxnSpPr>
      <xdr:spPr>
        <a:xfrm>
          <a:off x="6370320" y="2209800"/>
          <a:ext cx="23164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12</xdr:row>
      <xdr:rowOff>190500</xdr:rowOff>
    </xdr:from>
    <xdr:to>
      <xdr:col>18</xdr:col>
      <xdr:colOff>0</xdr:colOff>
      <xdr:row>13</xdr:row>
      <xdr:rowOff>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CD82B958-A00A-464D-83BC-D2255A9DF28A}"/>
            </a:ext>
          </a:extLst>
        </xdr:cNvPr>
        <xdr:cNvCxnSpPr/>
      </xdr:nvCxnSpPr>
      <xdr:spPr>
        <a:xfrm>
          <a:off x="6377940" y="2750820"/>
          <a:ext cx="23926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15</xdr:row>
      <xdr:rowOff>0</xdr:rowOff>
    </xdr:from>
    <xdr:to>
      <xdr:col>17</xdr:col>
      <xdr:colOff>182880</xdr:colOff>
      <xdr:row>15</xdr:row>
      <xdr:rowOff>7620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79F5EE56-8693-46FA-9DA1-51E268115A0A}"/>
            </a:ext>
          </a:extLst>
        </xdr:cNvPr>
        <xdr:cNvCxnSpPr/>
      </xdr:nvCxnSpPr>
      <xdr:spPr>
        <a:xfrm flipV="1">
          <a:off x="6362700" y="3162300"/>
          <a:ext cx="23774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6CDD42BE-1A41-45E7-B986-16671618E2EF}"/>
            </a:ext>
          </a:extLst>
        </xdr:cNvPr>
        <xdr:cNvSpPr txBox="1"/>
      </xdr:nvSpPr>
      <xdr:spPr>
        <a:xfrm>
          <a:off x="8273854" y="119742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228600</xdr:colOff>
      <xdr:row>38</xdr:row>
      <xdr:rowOff>167640</xdr:rowOff>
    </xdr:from>
    <xdr:to>
      <xdr:col>12</xdr:col>
      <xdr:colOff>76200</xdr:colOff>
      <xdr:row>38</xdr:row>
      <xdr:rowOff>175260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65232490-CAAC-4ED8-BC73-94E0B9FAC5A7}"/>
            </a:ext>
          </a:extLst>
        </xdr:cNvPr>
        <xdr:cNvCxnSpPr/>
      </xdr:nvCxnSpPr>
      <xdr:spPr>
        <a:xfrm flipV="1">
          <a:off x="7033260" y="2324100"/>
          <a:ext cx="3505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40</xdr:row>
      <xdr:rowOff>182880</xdr:rowOff>
    </xdr:from>
    <xdr:to>
      <xdr:col>17</xdr:col>
      <xdr:colOff>259080</xdr:colOff>
      <xdr:row>41</xdr:row>
      <xdr:rowOff>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C0C9AD62-13E7-47F2-AB88-CFADB477228B}"/>
            </a:ext>
          </a:extLst>
        </xdr:cNvPr>
        <xdr:cNvCxnSpPr/>
      </xdr:nvCxnSpPr>
      <xdr:spPr>
        <a:xfrm>
          <a:off x="6576060" y="2743200"/>
          <a:ext cx="21945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28</xdr:row>
      <xdr:rowOff>109903</xdr:rowOff>
    </xdr:from>
    <xdr:ext cx="652096" cy="251736"/>
    <xdr:sp macro="" textlink="">
      <xdr:nvSpPr>
        <xdr:cNvPr id="13" name="กล่องข้อความ 35">
          <a:extLst>
            <a:ext uri="{FF2B5EF4-FFF2-40B4-BE49-F238E27FC236}">
              <a16:creationId xmlns:a16="http://schemas.microsoft.com/office/drawing/2014/main" id="{43000BD8-2C21-404D-A2A3-0802DCCAEA76}"/>
            </a:ext>
          </a:extLst>
        </xdr:cNvPr>
        <xdr:cNvSpPr txBox="1"/>
      </xdr:nvSpPr>
      <xdr:spPr>
        <a:xfrm>
          <a:off x="8052874" y="10990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zoomScale="120" zoomScaleNormal="120" workbookViewId="0">
      <selection activeCell="A13" sqref="A13"/>
    </sheetView>
  </sheetViews>
  <sheetFormatPr defaultRowHeight="13.8"/>
  <cols>
    <col min="1" max="1" width="50.3984375" customWidth="1"/>
    <col min="2" max="2" width="14.09765625" bestFit="1" customWidth="1"/>
    <col min="3" max="3" width="14.19921875" bestFit="1" customWidth="1"/>
    <col min="4" max="4" width="14.8984375" bestFit="1" customWidth="1"/>
    <col min="5" max="5" width="15.296875" bestFit="1" customWidth="1"/>
    <col min="6" max="6" width="13.09765625" bestFit="1" customWidth="1"/>
  </cols>
  <sheetData>
    <row r="1" spans="1:10" s="2" customFormat="1" ht="21">
      <c r="A1" s="378" t="s">
        <v>0</v>
      </c>
      <c r="B1" s="378"/>
      <c r="C1" s="378"/>
      <c r="D1" s="378"/>
      <c r="E1" s="378"/>
      <c r="F1" s="378"/>
      <c r="G1" s="3"/>
      <c r="H1" s="3"/>
      <c r="I1" s="3"/>
      <c r="J1" s="3"/>
    </row>
    <row r="2" spans="1:10" s="2" customFormat="1" ht="21">
      <c r="A2" s="378" t="s">
        <v>233</v>
      </c>
      <c r="B2" s="378"/>
      <c r="C2" s="378"/>
      <c r="D2" s="378"/>
      <c r="E2" s="378"/>
      <c r="F2" s="378"/>
      <c r="G2" s="3"/>
      <c r="H2" s="3"/>
      <c r="I2" s="3"/>
      <c r="J2" s="3"/>
    </row>
    <row r="3" spans="1:10" s="2" customFormat="1" ht="21">
      <c r="A3" s="378" t="s">
        <v>37</v>
      </c>
      <c r="B3" s="378"/>
      <c r="C3" s="378"/>
      <c r="D3" s="378"/>
      <c r="E3" s="378"/>
      <c r="F3" s="378"/>
      <c r="G3" s="3"/>
      <c r="H3" s="3"/>
      <c r="I3" s="3"/>
      <c r="J3" s="3"/>
    </row>
    <row r="4" spans="1:10" s="2" customFormat="1" ht="21">
      <c r="A4" s="83" t="s">
        <v>1</v>
      </c>
      <c r="B4" s="84" t="s">
        <v>53</v>
      </c>
      <c r="C4" s="83" t="s">
        <v>3</v>
      </c>
      <c r="D4" s="84" t="s">
        <v>5</v>
      </c>
      <c r="E4" s="83" t="s">
        <v>3</v>
      </c>
      <c r="F4" s="83" t="s">
        <v>8</v>
      </c>
    </row>
    <row r="5" spans="1:10" s="2" customFormat="1" ht="21">
      <c r="A5" s="85"/>
      <c r="B5" s="86" t="s">
        <v>54</v>
      </c>
      <c r="C5" s="105" t="s">
        <v>4</v>
      </c>
      <c r="D5" s="86" t="s">
        <v>6</v>
      </c>
      <c r="E5" s="85" t="s">
        <v>7</v>
      </c>
      <c r="F5" s="85"/>
    </row>
    <row r="6" spans="1:10" s="2" customFormat="1" ht="21">
      <c r="A6" s="87" t="s">
        <v>29</v>
      </c>
      <c r="B6" s="88"/>
      <c r="C6" s="107"/>
      <c r="D6" s="90"/>
      <c r="E6" s="89"/>
      <c r="F6" s="91"/>
    </row>
    <row r="7" spans="1:10" s="2" customFormat="1" ht="21">
      <c r="A7" s="7" t="s">
        <v>35</v>
      </c>
      <c r="B7" s="89">
        <v>4</v>
      </c>
      <c r="C7" s="89">
        <f>SUM(B7*100)/59</f>
        <v>6.7796610169491522</v>
      </c>
      <c r="D7" s="92">
        <v>80000</v>
      </c>
      <c r="E7" s="89">
        <f>SUM(D7*100)/D37</f>
        <v>0.1125235314835215</v>
      </c>
      <c r="F7" s="91" t="s">
        <v>30</v>
      </c>
    </row>
    <row r="8" spans="1:10" s="2" customFormat="1" ht="21">
      <c r="A8" s="7" t="s">
        <v>36</v>
      </c>
      <c r="B8" s="88">
        <v>22</v>
      </c>
      <c r="C8" s="108">
        <f>(B8*100)/B37</f>
        <v>9.0909090909090917</v>
      </c>
      <c r="D8" s="90">
        <v>16422200</v>
      </c>
      <c r="E8" s="89">
        <f>(D8*100)/D37</f>
        <v>23.098549234108582</v>
      </c>
      <c r="F8" s="91" t="s">
        <v>30</v>
      </c>
    </row>
    <row r="9" spans="1:10" s="2" customFormat="1" ht="21">
      <c r="A9" s="93" t="s">
        <v>9</v>
      </c>
      <c r="B9" s="94">
        <f>SUM(B7+B8)</f>
        <v>26</v>
      </c>
      <c r="C9" s="106">
        <f>SUM(C7:C8)</f>
        <v>15.870570107858244</v>
      </c>
      <c r="D9" s="96">
        <f>SUM(D7+D8)</f>
        <v>16502200</v>
      </c>
      <c r="E9" s="95">
        <f>SUM(E7:E8)</f>
        <v>23.211072765592103</v>
      </c>
      <c r="F9" s="97"/>
    </row>
    <row r="10" spans="1:10" s="2" customFormat="1" ht="21">
      <c r="A10" s="98" t="s">
        <v>56</v>
      </c>
      <c r="B10" s="88"/>
      <c r="C10" s="89"/>
      <c r="D10" s="90"/>
      <c r="E10" s="89"/>
      <c r="F10" s="91"/>
    </row>
    <row r="11" spans="1:10" s="2" customFormat="1" ht="21">
      <c r="A11" s="7" t="s">
        <v>57</v>
      </c>
      <c r="B11" s="88">
        <v>7</v>
      </c>
      <c r="C11" s="89">
        <f>(B11*100)/B37</f>
        <v>2.8925619834710745</v>
      </c>
      <c r="D11" s="92">
        <v>10497198</v>
      </c>
      <c r="E11" s="89">
        <f>D11*100/D17</f>
        <v>76.566163164470822</v>
      </c>
      <c r="F11" s="91" t="s">
        <v>31</v>
      </c>
    </row>
    <row r="12" spans="1:10" s="2" customFormat="1" ht="21">
      <c r="A12" s="7" t="s">
        <v>58</v>
      </c>
      <c r="B12" s="88">
        <v>17</v>
      </c>
      <c r="C12" s="89">
        <f>(B12*100)/B37</f>
        <v>7.0247933884297522</v>
      </c>
      <c r="D12" s="92">
        <v>1167500</v>
      </c>
      <c r="E12" s="89">
        <f>(D12*100)/D17</f>
        <v>8.51570061787152</v>
      </c>
      <c r="F12" s="91" t="s">
        <v>31</v>
      </c>
    </row>
    <row r="13" spans="1:10" s="2" customFormat="1" ht="21">
      <c r="A13" s="7" t="s">
        <v>59</v>
      </c>
      <c r="B13" s="88">
        <v>23</v>
      </c>
      <c r="C13" s="89">
        <f>(B13*100)/B37</f>
        <v>9.5041322314049594</v>
      </c>
      <c r="D13" s="92">
        <v>780000</v>
      </c>
      <c r="E13" s="89">
        <f>(D13*100)/D17</f>
        <v>5.6892903485565611</v>
      </c>
      <c r="F13" s="91" t="s">
        <v>55</v>
      </c>
    </row>
    <row r="14" spans="1:10" s="2" customFormat="1" ht="21">
      <c r="A14" s="7" t="s">
        <v>60</v>
      </c>
      <c r="B14" s="88">
        <v>18</v>
      </c>
      <c r="C14" s="89">
        <f>(B14*100)/B36</f>
        <v>62.068965517241381</v>
      </c>
      <c r="D14" s="92">
        <v>435080</v>
      </c>
      <c r="E14" s="89">
        <f>(D14*100)/D17</f>
        <v>3.1734569805769088</v>
      </c>
      <c r="F14" s="91" t="s">
        <v>55</v>
      </c>
    </row>
    <row r="15" spans="1:10" s="2" customFormat="1" ht="21">
      <c r="A15" s="7" t="s">
        <v>78</v>
      </c>
      <c r="B15" s="88">
        <v>11</v>
      </c>
      <c r="C15" s="89">
        <f>11*100/45</f>
        <v>24.444444444444443</v>
      </c>
      <c r="D15" s="92">
        <v>343450</v>
      </c>
      <c r="E15" s="89">
        <f>(D15*100)/D17</f>
        <v>2.5051112438612191</v>
      </c>
      <c r="F15" s="91" t="s">
        <v>55</v>
      </c>
    </row>
    <row r="16" spans="1:10" s="2" customFormat="1" ht="21">
      <c r="A16" s="7" t="s">
        <v>79</v>
      </c>
      <c r="B16" s="88">
        <v>12</v>
      </c>
      <c r="C16" s="89">
        <f>11*100/45</f>
        <v>24.444444444444443</v>
      </c>
      <c r="D16" s="92">
        <v>486742</v>
      </c>
      <c r="E16" s="89">
        <f>D16*100/D17</f>
        <v>3.5502776446629714</v>
      </c>
      <c r="F16" s="91" t="s">
        <v>55</v>
      </c>
    </row>
    <row r="17" spans="1:6" s="2" customFormat="1" ht="21">
      <c r="A17" s="93" t="s">
        <v>9</v>
      </c>
      <c r="B17" s="94">
        <f>SUM(B11:B16)</f>
        <v>88</v>
      </c>
      <c r="C17" s="95">
        <f>(B17*100)/B37</f>
        <v>36.363636363636367</v>
      </c>
      <c r="D17" s="99">
        <f>SUM(D11:D16)</f>
        <v>13709970</v>
      </c>
      <c r="E17" s="95">
        <v>75.209999999999994</v>
      </c>
      <c r="F17" s="97"/>
    </row>
    <row r="18" spans="1:6" s="2" customFormat="1" ht="21">
      <c r="A18" s="87" t="s">
        <v>61</v>
      </c>
      <c r="B18" s="88"/>
      <c r="C18" s="89"/>
      <c r="D18" s="90"/>
      <c r="E18" s="89"/>
      <c r="F18" s="91"/>
    </row>
    <row r="19" spans="1:6" s="2" customFormat="1" ht="21">
      <c r="A19" s="7" t="s">
        <v>62</v>
      </c>
      <c r="B19" s="88">
        <v>3</v>
      </c>
      <c r="C19" s="89">
        <f>(B19*100)/B37</f>
        <v>1.2396694214876034</v>
      </c>
      <c r="D19" s="90">
        <v>170000</v>
      </c>
      <c r="E19" s="89">
        <f>(D19*100)/D37</f>
        <v>0.23911250440248316</v>
      </c>
      <c r="F19" s="91" t="s">
        <v>55</v>
      </c>
    </row>
    <row r="20" spans="1:6" s="2" customFormat="1" ht="21">
      <c r="A20" s="93" t="s">
        <v>9</v>
      </c>
      <c r="B20" s="94">
        <f>B19</f>
        <v>3</v>
      </c>
      <c r="C20" s="95">
        <f>(B20*100)/B37</f>
        <v>1.2396694214876034</v>
      </c>
      <c r="D20" s="100">
        <f>SUM(D19)</f>
        <v>170000</v>
      </c>
      <c r="E20" s="95">
        <f>(D20*100)/D37</f>
        <v>0.23911250440248316</v>
      </c>
      <c r="F20" s="97"/>
    </row>
    <row r="21" spans="1:6" s="2" customFormat="1" ht="21">
      <c r="A21" s="102"/>
      <c r="B21" s="88"/>
      <c r="C21" s="88"/>
      <c r="D21" s="103"/>
      <c r="E21" s="88"/>
      <c r="F21" s="104"/>
    </row>
    <row r="22" spans="1:6" s="2" customFormat="1" ht="21">
      <c r="A22" s="378" t="s">
        <v>0</v>
      </c>
      <c r="B22" s="378"/>
      <c r="C22" s="378"/>
      <c r="D22" s="378"/>
      <c r="E22" s="378"/>
      <c r="F22" s="378"/>
    </row>
    <row r="23" spans="1:6" s="2" customFormat="1" ht="21">
      <c r="A23" s="378" t="s">
        <v>233</v>
      </c>
      <c r="B23" s="378"/>
      <c r="C23" s="378"/>
      <c r="D23" s="378"/>
      <c r="E23" s="378"/>
      <c r="F23" s="378"/>
    </row>
    <row r="24" spans="1:6" s="2" customFormat="1" ht="21">
      <c r="A24" s="378" t="s">
        <v>37</v>
      </c>
      <c r="B24" s="378"/>
      <c r="C24" s="378"/>
      <c r="D24" s="378"/>
      <c r="E24" s="378"/>
      <c r="F24" s="378"/>
    </row>
    <row r="25" spans="1:6" s="2" customFormat="1" ht="21">
      <c r="A25" s="4"/>
      <c r="B25" s="4"/>
      <c r="C25" s="4"/>
      <c r="D25" s="4"/>
      <c r="E25" s="4"/>
      <c r="F25" s="4"/>
    </row>
    <row r="26" spans="1:6" s="2" customFormat="1" ht="26.25" customHeight="1">
      <c r="A26" s="83" t="s">
        <v>1</v>
      </c>
      <c r="B26" s="84" t="s">
        <v>53</v>
      </c>
      <c r="C26" s="83" t="s">
        <v>3</v>
      </c>
      <c r="D26" s="84" t="s">
        <v>5</v>
      </c>
      <c r="E26" s="83" t="s">
        <v>3</v>
      </c>
      <c r="F26" s="83" t="s">
        <v>8</v>
      </c>
    </row>
    <row r="27" spans="1:6" s="2" customFormat="1" ht="21">
      <c r="A27" s="85"/>
      <c r="B27" s="86" t="s">
        <v>54</v>
      </c>
      <c r="C27" s="85" t="s">
        <v>4</v>
      </c>
      <c r="D27" s="86" t="s">
        <v>6</v>
      </c>
      <c r="E27" s="85" t="s">
        <v>7</v>
      </c>
      <c r="F27" s="85"/>
    </row>
    <row r="28" spans="1:6" s="2" customFormat="1" ht="21">
      <c r="A28" s="87" t="s">
        <v>65</v>
      </c>
      <c r="B28" s="88"/>
      <c r="C28" s="89"/>
      <c r="D28" s="90"/>
      <c r="E28" s="89"/>
      <c r="F28" s="91"/>
    </row>
    <row r="29" spans="1:6" s="2" customFormat="1" ht="21">
      <c r="A29" s="7" t="s">
        <v>63</v>
      </c>
      <c r="B29" s="88">
        <v>8</v>
      </c>
      <c r="C29" s="89">
        <f>(B29*100)/B37</f>
        <v>3.3057851239669422</v>
      </c>
      <c r="D29" s="90">
        <v>220000</v>
      </c>
      <c r="E29" s="89">
        <f>SUM(D29*100)/40696400</f>
        <v>0.54058835670968441</v>
      </c>
      <c r="F29" s="91" t="s">
        <v>55</v>
      </c>
    </row>
    <row r="30" spans="1:6" s="2" customFormat="1" ht="21">
      <c r="A30" s="7"/>
      <c r="B30" s="88"/>
      <c r="C30" s="89"/>
      <c r="D30" s="90"/>
      <c r="E30" s="89"/>
      <c r="F30" s="91"/>
    </row>
    <row r="31" spans="1:6" s="2" customFormat="1" ht="21">
      <c r="A31" s="93" t="s">
        <v>9</v>
      </c>
      <c r="B31" s="94">
        <f>B29</f>
        <v>8</v>
      </c>
      <c r="C31" s="95">
        <f>B31*100/B37</f>
        <v>3.3057851239669422</v>
      </c>
      <c r="D31" s="100">
        <f>D29</f>
        <v>220000</v>
      </c>
      <c r="E31" s="95">
        <f>D31*100/D37</f>
        <v>0.30943971157968408</v>
      </c>
      <c r="F31" s="97"/>
    </row>
    <row r="32" spans="1:6" s="2" customFormat="1" ht="21">
      <c r="A32" s="87" t="s">
        <v>66</v>
      </c>
      <c r="B32" s="88"/>
      <c r="C32" s="89"/>
      <c r="D32" s="90"/>
      <c r="E32" s="89"/>
      <c r="F32" s="91"/>
    </row>
    <row r="33" spans="1:6" s="2" customFormat="1" ht="21">
      <c r="A33" s="87" t="s">
        <v>67</v>
      </c>
      <c r="B33" s="88"/>
      <c r="C33" s="89"/>
      <c r="D33" s="90"/>
      <c r="E33" s="89"/>
      <c r="F33" s="91"/>
    </row>
    <row r="34" spans="1:6" s="2" customFormat="1" ht="21">
      <c r="A34" s="7" t="s">
        <v>64</v>
      </c>
      <c r="B34" s="88">
        <v>22</v>
      </c>
      <c r="C34" s="89">
        <f>(B34*100)/B37</f>
        <v>9.0909090909090917</v>
      </c>
      <c r="D34" s="90">
        <v>2250000</v>
      </c>
      <c r="E34" s="89">
        <f>D34*100/D37</f>
        <v>3.1647243229740418</v>
      </c>
      <c r="F34" s="231" t="s">
        <v>222</v>
      </c>
    </row>
    <row r="35" spans="1:6" s="2" customFormat="1" ht="21">
      <c r="A35" s="7" t="s">
        <v>68</v>
      </c>
      <c r="B35" s="88">
        <v>7</v>
      </c>
      <c r="C35" s="89">
        <f>(B35*100)/B37</f>
        <v>2.8925619834710745</v>
      </c>
      <c r="D35" s="92">
        <v>24534100</v>
      </c>
      <c r="E35" s="89">
        <f>D35*100/D37</f>
        <v>34.508294672123306</v>
      </c>
      <c r="F35" s="91"/>
    </row>
    <row r="36" spans="1:6" s="1" customFormat="1" ht="18">
      <c r="A36" s="93" t="s">
        <v>9</v>
      </c>
      <c r="B36" s="94">
        <f>SUM(B34:B35)</f>
        <v>29</v>
      </c>
      <c r="C36" s="95">
        <f>SUM(C34:C35)</f>
        <v>11.983471074380166</v>
      </c>
      <c r="D36" s="100">
        <f>SUM(D34:D35)</f>
        <v>26784100</v>
      </c>
      <c r="E36" s="95">
        <f>D36*100/D37</f>
        <v>37.673018995097351</v>
      </c>
      <c r="F36" s="97"/>
    </row>
    <row r="37" spans="1:6" s="1" customFormat="1" ht="18">
      <c r="A37" s="93" t="s">
        <v>10</v>
      </c>
      <c r="B37" s="94">
        <f>B9+B17+B17+B20+B31+B36</f>
        <v>242</v>
      </c>
      <c r="C37" s="95">
        <f>SUM(B37*100)/B37</f>
        <v>100</v>
      </c>
      <c r="D37" s="94">
        <f>D9+D17+D17+D20+D31+D36</f>
        <v>71096240</v>
      </c>
      <c r="E37" s="95">
        <f>SUM(D37*100)/D37</f>
        <v>100</v>
      </c>
      <c r="F37" s="97"/>
    </row>
    <row r="38" spans="1:6" s="1" customFormat="1" ht="18">
      <c r="A38" s="8"/>
      <c r="B38" s="8"/>
      <c r="C38" s="8"/>
      <c r="D38" s="8"/>
      <c r="E38" s="8"/>
      <c r="F38" s="8"/>
    </row>
    <row r="39" spans="1:6" ht="18">
      <c r="A39" s="8"/>
      <c r="B39" s="8"/>
      <c r="C39" s="8"/>
      <c r="D39" s="8"/>
      <c r="E39" s="8"/>
      <c r="F39" s="8"/>
    </row>
    <row r="40" spans="1:6" ht="18">
      <c r="A40" s="8"/>
      <c r="B40" s="8"/>
      <c r="C40" s="8"/>
      <c r="D40" s="8"/>
      <c r="E40" s="8"/>
      <c r="F40" s="8"/>
    </row>
    <row r="41" spans="1:6" ht="18">
      <c r="A41" s="8"/>
      <c r="B41" s="8"/>
      <c r="C41" s="8"/>
      <c r="D41" s="8"/>
      <c r="E41" s="8"/>
      <c r="F41" s="8"/>
    </row>
    <row r="42" spans="1:6" ht="18">
      <c r="A42" s="8"/>
      <c r="B42" s="8"/>
      <c r="C42" s="8"/>
      <c r="D42" s="8"/>
      <c r="E42" s="8"/>
      <c r="F42" s="101"/>
    </row>
    <row r="43" spans="1:6" ht="18">
      <c r="A43" s="8"/>
      <c r="B43" s="8"/>
      <c r="C43" s="8"/>
      <c r="D43" s="8"/>
      <c r="E43" s="8"/>
      <c r="F43" s="101"/>
    </row>
    <row r="44" spans="1:6" ht="18">
      <c r="A44" s="8"/>
      <c r="B44" s="8"/>
      <c r="C44" s="8"/>
      <c r="D44" s="8"/>
      <c r="E44" s="8"/>
      <c r="F44" s="101"/>
    </row>
    <row r="45" spans="1:6" ht="18">
      <c r="A45" s="8"/>
      <c r="B45" s="8"/>
      <c r="C45" s="8"/>
      <c r="D45" s="8"/>
      <c r="E45" s="8"/>
      <c r="F45" s="101"/>
    </row>
    <row r="46" spans="1:6" ht="21">
      <c r="A46" s="2"/>
      <c r="B46" s="2"/>
      <c r="C46" s="2"/>
      <c r="D46" s="2"/>
      <c r="E46" s="2"/>
      <c r="F46" s="5"/>
    </row>
    <row r="47" spans="1:6" ht="21">
      <c r="A47" s="2"/>
      <c r="B47" s="2"/>
      <c r="C47" s="2"/>
      <c r="D47" s="2"/>
      <c r="E47" s="2"/>
      <c r="F47" s="5"/>
    </row>
    <row r="48" spans="1:6" ht="21">
      <c r="A48" s="2"/>
      <c r="B48" s="2"/>
      <c r="C48" s="2"/>
      <c r="D48" s="2"/>
      <c r="E48" s="2"/>
      <c r="F48" s="5"/>
    </row>
    <row r="49" spans="1:6" ht="21">
      <c r="A49" s="2"/>
      <c r="B49" s="2"/>
      <c r="C49" s="2"/>
      <c r="D49" s="2"/>
      <c r="E49" s="2"/>
      <c r="F49" s="5"/>
    </row>
    <row r="50" spans="1:6" ht="21">
      <c r="A50" s="2"/>
      <c r="B50" s="2"/>
      <c r="C50" s="2"/>
      <c r="D50" s="2"/>
      <c r="E50" s="2"/>
      <c r="F50" s="5"/>
    </row>
    <row r="51" spans="1:6" ht="21">
      <c r="A51" s="2"/>
      <c r="B51" s="2"/>
      <c r="C51" s="2"/>
      <c r="D51" s="2"/>
      <c r="E51" s="2"/>
      <c r="F51" s="2"/>
    </row>
    <row r="52" spans="1:6" ht="21">
      <c r="A52" s="2"/>
      <c r="B52" s="2"/>
      <c r="C52" s="2"/>
      <c r="D52" s="2"/>
      <c r="E52" s="2"/>
      <c r="F52" s="2"/>
    </row>
    <row r="53" spans="1:6" ht="21">
      <c r="A53" s="2"/>
      <c r="B53" s="2"/>
      <c r="C53" s="2"/>
      <c r="D53" s="2"/>
      <c r="E53" s="2"/>
      <c r="F53" s="2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0"/>
  <sheetViews>
    <sheetView topLeftCell="A58" zoomScaleNormal="100" zoomScaleSheetLayoutView="100" workbookViewId="0">
      <selection activeCell="B70" sqref="B70"/>
    </sheetView>
  </sheetViews>
  <sheetFormatPr defaultRowHeight="13.8"/>
  <cols>
    <col min="1" max="1" width="6.69921875" customWidth="1"/>
    <col min="2" max="2" width="23.296875" customWidth="1"/>
    <col min="3" max="3" width="22.59765625" customWidth="1"/>
    <col min="4" max="5" width="7.19921875" customWidth="1"/>
    <col min="6" max="6" width="8.296875" customWidth="1"/>
    <col min="7" max="7" width="3.19921875" customWidth="1"/>
    <col min="8" max="8" width="3.296875" customWidth="1"/>
    <col min="9" max="9" width="3.69921875" customWidth="1"/>
    <col min="10" max="10" width="4" customWidth="1"/>
    <col min="11" max="11" width="3.296875" customWidth="1"/>
    <col min="12" max="13" width="3.59765625" customWidth="1"/>
    <col min="14" max="14" width="3.19921875" customWidth="1"/>
    <col min="15" max="15" width="3.296875" customWidth="1"/>
    <col min="16" max="16" width="3.5" customWidth="1"/>
    <col min="17" max="17" width="3.3984375" customWidth="1"/>
    <col min="18" max="18" width="3.69921875" customWidth="1"/>
    <col min="19" max="19" width="6" customWidth="1"/>
  </cols>
  <sheetData>
    <row r="1" spans="1:20" ht="18.600000000000001">
      <c r="A1" s="250" t="s">
        <v>239</v>
      </c>
      <c r="B1" s="250"/>
      <c r="C1" s="24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6">
        <v>29</v>
      </c>
      <c r="T1" s="21"/>
    </row>
    <row r="2" spans="1:20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27"/>
      <c r="T2" s="127"/>
    </row>
    <row r="3" spans="1:20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  <c r="T3" s="127"/>
    </row>
    <row r="4" spans="1:20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  <c r="T4" s="127"/>
    </row>
    <row r="5" spans="1:20" ht="17.399999999999999">
      <c r="A5" s="22" t="s">
        <v>360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  <c r="S5" s="25"/>
      <c r="T5" s="25"/>
    </row>
    <row r="6" spans="1:20" ht="17.399999999999999">
      <c r="A6" s="22"/>
      <c r="B6" s="22" t="s">
        <v>361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  <c r="T6" s="25"/>
    </row>
    <row r="7" spans="1:20" ht="15.6">
      <c r="A7" s="18"/>
      <c r="B7" s="142" t="s">
        <v>321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176" t="s">
        <v>11</v>
      </c>
      <c r="B8" s="176" t="s">
        <v>13</v>
      </c>
      <c r="C8" s="176" t="s">
        <v>14</v>
      </c>
      <c r="D8" s="176" t="s">
        <v>6</v>
      </c>
      <c r="E8" s="176" t="s">
        <v>16</v>
      </c>
      <c r="F8" s="176" t="s">
        <v>33</v>
      </c>
      <c r="G8" s="379" t="s">
        <v>293</v>
      </c>
      <c r="H8" s="380"/>
      <c r="I8" s="381"/>
      <c r="J8" s="379" t="s">
        <v>460</v>
      </c>
      <c r="K8" s="380"/>
      <c r="L8" s="380"/>
      <c r="M8" s="380"/>
      <c r="N8" s="380"/>
      <c r="O8" s="380"/>
      <c r="P8" s="380"/>
      <c r="Q8" s="380"/>
      <c r="R8" s="381"/>
      <c r="S8" s="176" t="s">
        <v>2</v>
      </c>
    </row>
    <row r="9" spans="1:20" ht="21">
      <c r="A9" s="177" t="s">
        <v>12</v>
      </c>
      <c r="B9" s="177"/>
      <c r="C9" s="177" t="s">
        <v>15</v>
      </c>
      <c r="D9" s="177" t="s">
        <v>32</v>
      </c>
      <c r="E9" s="177" t="s">
        <v>2</v>
      </c>
      <c r="F9" s="177" t="s">
        <v>34</v>
      </c>
      <c r="G9" s="178" t="s">
        <v>17</v>
      </c>
      <c r="H9" s="179" t="s">
        <v>18</v>
      </c>
      <c r="I9" s="180" t="s">
        <v>19</v>
      </c>
      <c r="J9" s="181" t="s">
        <v>20</v>
      </c>
      <c r="K9" s="179" t="s">
        <v>21</v>
      </c>
      <c r="L9" s="181" t="s">
        <v>22</v>
      </c>
      <c r="M9" s="179" t="s">
        <v>23</v>
      </c>
      <c r="N9" s="181" t="s">
        <v>24</v>
      </c>
      <c r="O9" s="179" t="s">
        <v>25</v>
      </c>
      <c r="P9" s="181" t="s">
        <v>26</v>
      </c>
      <c r="Q9" s="179" t="s">
        <v>27</v>
      </c>
      <c r="R9" s="179" t="s">
        <v>28</v>
      </c>
      <c r="S9" s="273" t="s">
        <v>295</v>
      </c>
    </row>
    <row r="10" spans="1:20" ht="15.6">
      <c r="A10" s="81">
        <v>1</v>
      </c>
      <c r="B10" s="252" t="s">
        <v>322</v>
      </c>
      <c r="C10" s="27" t="s">
        <v>352</v>
      </c>
      <c r="D10" s="137">
        <v>20000</v>
      </c>
      <c r="E10" s="70" t="s">
        <v>186</v>
      </c>
      <c r="F10" s="70" t="s">
        <v>84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10"/>
    </row>
    <row r="11" spans="1:20" ht="15.6">
      <c r="A11" s="109"/>
      <c r="B11" s="252" t="s">
        <v>323</v>
      </c>
      <c r="C11" s="30" t="s">
        <v>353</v>
      </c>
      <c r="D11" s="125"/>
      <c r="E11" s="117" t="s">
        <v>187</v>
      </c>
      <c r="F11" s="11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2" t="s">
        <v>24</v>
      </c>
    </row>
    <row r="12" spans="1:20" ht="15.6">
      <c r="A12" s="14"/>
      <c r="B12" s="110"/>
      <c r="C12" s="13" t="s">
        <v>354</v>
      </c>
      <c r="D12" s="52"/>
      <c r="E12" s="14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33"/>
      <c r="S12" s="14"/>
    </row>
    <row r="13" spans="1:20" ht="15.6">
      <c r="A13" s="81">
        <v>2</v>
      </c>
      <c r="B13" s="252" t="s">
        <v>324</v>
      </c>
      <c r="C13" s="27" t="s">
        <v>355</v>
      </c>
      <c r="D13" s="137">
        <v>20000</v>
      </c>
      <c r="E13" s="70" t="s">
        <v>186</v>
      </c>
      <c r="F13" s="70" t="s">
        <v>84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12"/>
    </row>
    <row r="14" spans="1:20" ht="15.6">
      <c r="A14" s="109"/>
      <c r="B14" s="252"/>
      <c r="C14" s="30" t="s">
        <v>356</v>
      </c>
      <c r="D14" s="125"/>
      <c r="E14" s="117" t="s">
        <v>187</v>
      </c>
      <c r="F14" s="117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2" t="s">
        <v>28</v>
      </c>
    </row>
    <row r="15" spans="1:20" ht="15.6">
      <c r="A15" s="14"/>
      <c r="B15" s="110"/>
      <c r="C15" s="13"/>
      <c r="D15" s="52"/>
      <c r="E15" s="14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33"/>
      <c r="S15" s="14"/>
    </row>
    <row r="16" spans="1:20" ht="15.6">
      <c r="A16" s="81">
        <v>3</v>
      </c>
      <c r="B16" s="252" t="s">
        <v>645</v>
      </c>
      <c r="C16" s="27" t="s">
        <v>647</v>
      </c>
      <c r="D16" s="137">
        <v>20000</v>
      </c>
      <c r="E16" s="70" t="s">
        <v>186</v>
      </c>
      <c r="F16" s="70" t="s">
        <v>84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12"/>
    </row>
    <row r="17" spans="1:19" ht="15.6">
      <c r="A17" s="109"/>
      <c r="B17" s="252" t="s">
        <v>646</v>
      </c>
      <c r="C17" s="30" t="s">
        <v>648</v>
      </c>
      <c r="D17" s="125"/>
      <c r="E17" s="117" t="s">
        <v>187</v>
      </c>
      <c r="F17" s="117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12" t="s">
        <v>28</v>
      </c>
    </row>
    <row r="18" spans="1:19" ht="15.6">
      <c r="A18" s="109"/>
      <c r="B18" s="252"/>
      <c r="C18" s="30" t="s">
        <v>649</v>
      </c>
      <c r="D18" s="125"/>
      <c r="E18" s="117"/>
      <c r="F18" s="11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2"/>
    </row>
    <row r="19" spans="1:19" ht="15.6">
      <c r="A19" s="14"/>
      <c r="B19" s="110"/>
      <c r="C19" s="13"/>
      <c r="D19" s="52"/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33"/>
      <c r="S19" s="14"/>
    </row>
    <row r="20" spans="1:19" ht="15.6">
      <c r="A20" s="81">
        <v>4</v>
      </c>
      <c r="B20" s="252" t="s">
        <v>650</v>
      </c>
      <c r="C20" s="27" t="s">
        <v>652</v>
      </c>
      <c r="D20" s="137">
        <v>20000</v>
      </c>
      <c r="E20" s="70" t="s">
        <v>186</v>
      </c>
      <c r="F20" s="70" t="s">
        <v>84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12"/>
    </row>
    <row r="21" spans="1:19" ht="15.6">
      <c r="A21" s="109"/>
      <c r="B21" s="252" t="s">
        <v>651</v>
      </c>
      <c r="C21" s="30" t="s">
        <v>653</v>
      </c>
      <c r="D21" s="125"/>
      <c r="E21" s="117" t="s">
        <v>187</v>
      </c>
      <c r="F21" s="117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12" t="s">
        <v>22</v>
      </c>
    </row>
    <row r="22" spans="1:19" ht="15.6">
      <c r="A22" s="109"/>
      <c r="B22" s="252"/>
      <c r="C22" s="30" t="s">
        <v>654</v>
      </c>
      <c r="D22" s="125"/>
      <c r="E22" s="117"/>
      <c r="F22" s="117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12"/>
    </row>
    <row r="23" spans="1:19" ht="15.6">
      <c r="A23" s="14"/>
      <c r="B23" s="110"/>
      <c r="C23" s="13"/>
      <c r="D23" s="52"/>
      <c r="E23" s="14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33"/>
      <c r="S23" s="14"/>
    </row>
    <row r="24" spans="1:19" ht="15.6">
      <c r="A24" s="81">
        <v>5</v>
      </c>
      <c r="B24" s="252" t="s">
        <v>655</v>
      </c>
      <c r="C24" s="27" t="s">
        <v>657</v>
      </c>
      <c r="D24" s="137">
        <v>20000</v>
      </c>
      <c r="E24" s="70" t="s">
        <v>186</v>
      </c>
      <c r="F24" s="70" t="s">
        <v>84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12"/>
    </row>
    <row r="25" spans="1:19" ht="15.6">
      <c r="A25" s="109"/>
      <c r="B25" s="252" t="s">
        <v>656</v>
      </c>
      <c r="C25" s="30" t="s">
        <v>658</v>
      </c>
      <c r="D25" s="125"/>
      <c r="E25" s="117" t="s">
        <v>187</v>
      </c>
      <c r="F25" s="11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12" t="s">
        <v>22</v>
      </c>
    </row>
    <row r="26" spans="1:19" ht="15.6">
      <c r="A26" s="109"/>
      <c r="B26" s="252"/>
      <c r="C26" s="30" t="s">
        <v>659</v>
      </c>
      <c r="D26" s="125"/>
      <c r="E26" s="30"/>
      <c r="F26" s="117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11"/>
    </row>
    <row r="27" spans="1:19" ht="15.6">
      <c r="A27" s="14"/>
      <c r="B27" s="16"/>
      <c r="C27" s="13"/>
      <c r="D27" s="52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3"/>
      <c r="S27" s="13"/>
    </row>
    <row r="28" spans="1:19" ht="15.6">
      <c r="A28" s="18"/>
      <c r="B28" s="37"/>
      <c r="C28" s="6"/>
      <c r="D28" s="57"/>
      <c r="E28" s="37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5.6">
      <c r="A29" s="18"/>
      <c r="B29" s="37"/>
      <c r="C29" s="6"/>
      <c r="D29" s="57"/>
      <c r="E29" s="37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8.600000000000001">
      <c r="A30" s="250" t="s">
        <v>239</v>
      </c>
      <c r="B30" s="250"/>
      <c r="C30" s="24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6">
        <v>30</v>
      </c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127"/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127"/>
    </row>
    <row r="34" spans="1:19" ht="17.399999999999999">
      <c r="A34" s="22" t="s">
        <v>360</v>
      </c>
      <c r="B34" s="22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</row>
    <row r="35" spans="1:19" ht="17.399999999999999">
      <c r="A35" s="22"/>
      <c r="B35" s="22" t="s">
        <v>362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</row>
    <row r="36" spans="1:19" ht="15.6">
      <c r="A36" s="18"/>
      <c r="B36" s="142" t="s">
        <v>321</v>
      </c>
      <c r="C36" s="142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76" t="s">
        <v>11</v>
      </c>
      <c r="B37" s="176" t="s">
        <v>13</v>
      </c>
      <c r="C37" s="176" t="s">
        <v>14</v>
      </c>
      <c r="D37" s="176" t="s">
        <v>6</v>
      </c>
      <c r="E37" s="176" t="s">
        <v>16</v>
      </c>
      <c r="F37" s="176" t="s">
        <v>33</v>
      </c>
      <c r="G37" s="379" t="s">
        <v>293</v>
      </c>
      <c r="H37" s="380"/>
      <c r="I37" s="381"/>
      <c r="J37" s="379" t="s">
        <v>460</v>
      </c>
      <c r="K37" s="380"/>
      <c r="L37" s="380"/>
      <c r="M37" s="380"/>
      <c r="N37" s="380"/>
      <c r="O37" s="380"/>
      <c r="P37" s="380"/>
      <c r="Q37" s="380"/>
      <c r="R37" s="381"/>
      <c r="S37" s="176" t="s">
        <v>2</v>
      </c>
    </row>
    <row r="38" spans="1:19" ht="21">
      <c r="A38" s="177" t="s">
        <v>12</v>
      </c>
      <c r="B38" s="177"/>
      <c r="C38" s="177" t="s">
        <v>15</v>
      </c>
      <c r="D38" s="177" t="s">
        <v>32</v>
      </c>
      <c r="E38" s="177" t="s">
        <v>2</v>
      </c>
      <c r="F38" s="177" t="s">
        <v>34</v>
      </c>
      <c r="G38" s="178" t="s">
        <v>17</v>
      </c>
      <c r="H38" s="179" t="s">
        <v>18</v>
      </c>
      <c r="I38" s="180" t="s">
        <v>19</v>
      </c>
      <c r="J38" s="181" t="s">
        <v>20</v>
      </c>
      <c r="K38" s="179" t="s">
        <v>21</v>
      </c>
      <c r="L38" s="181" t="s">
        <v>22</v>
      </c>
      <c r="M38" s="179" t="s">
        <v>23</v>
      </c>
      <c r="N38" s="181" t="s">
        <v>24</v>
      </c>
      <c r="O38" s="179" t="s">
        <v>25</v>
      </c>
      <c r="P38" s="181" t="s">
        <v>26</v>
      </c>
      <c r="Q38" s="179" t="s">
        <v>27</v>
      </c>
      <c r="R38" s="179" t="s">
        <v>28</v>
      </c>
      <c r="S38" s="177" t="s">
        <v>295</v>
      </c>
    </row>
    <row r="39" spans="1:19" ht="15.6">
      <c r="A39" s="81">
        <v>6</v>
      </c>
      <c r="B39" s="252" t="s">
        <v>325</v>
      </c>
      <c r="C39" s="27" t="s">
        <v>661</v>
      </c>
      <c r="D39" s="137">
        <v>20000</v>
      </c>
      <c r="E39" s="27" t="s">
        <v>186</v>
      </c>
      <c r="F39" s="70" t="s">
        <v>84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9"/>
      <c r="S39" s="10"/>
    </row>
    <row r="40" spans="1:19" ht="15.6">
      <c r="A40" s="109"/>
      <c r="B40" s="252" t="s">
        <v>660</v>
      </c>
      <c r="C40" s="30" t="s">
        <v>662</v>
      </c>
      <c r="D40" s="125"/>
      <c r="E40" s="30" t="s">
        <v>187</v>
      </c>
      <c r="F40" s="117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1"/>
      <c r="S40" s="12" t="s">
        <v>23</v>
      </c>
    </row>
    <row r="41" spans="1:19" ht="15.6">
      <c r="A41" s="14"/>
      <c r="B41" s="110" t="s">
        <v>187</v>
      </c>
      <c r="C41" s="13" t="s">
        <v>663</v>
      </c>
      <c r="D41" s="52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4"/>
    </row>
    <row r="42" spans="1:19" ht="15.6">
      <c r="A42" s="81">
        <v>7</v>
      </c>
      <c r="B42" s="252" t="s">
        <v>664</v>
      </c>
      <c r="C42" s="27" t="s">
        <v>666</v>
      </c>
      <c r="D42" s="137">
        <v>40000</v>
      </c>
      <c r="E42" s="27" t="s">
        <v>186</v>
      </c>
      <c r="F42" s="70" t="s">
        <v>84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9"/>
      <c r="S42" s="12"/>
    </row>
    <row r="43" spans="1:19" ht="15.6">
      <c r="A43" s="109"/>
      <c r="B43" s="252" t="s">
        <v>665</v>
      </c>
      <c r="C43" s="30" t="s">
        <v>667</v>
      </c>
      <c r="D43" s="125"/>
      <c r="E43" s="30" t="s">
        <v>187</v>
      </c>
      <c r="F43" s="117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11"/>
      <c r="S43" s="322" t="s">
        <v>23</v>
      </c>
    </row>
    <row r="44" spans="1:19" ht="15.6">
      <c r="A44" s="109"/>
      <c r="B44" s="252"/>
      <c r="C44" s="30" t="s">
        <v>668</v>
      </c>
      <c r="D44" s="125"/>
      <c r="E44" s="30"/>
      <c r="F44" s="117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1"/>
      <c r="S44" s="11"/>
    </row>
    <row r="45" spans="1:19" ht="15.6">
      <c r="A45" s="14"/>
      <c r="B45" s="110"/>
      <c r="C45" s="13"/>
      <c r="D45" s="52"/>
      <c r="E45" s="13"/>
      <c r="F45" s="14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5.6">
      <c r="A46" s="81">
        <v>8</v>
      </c>
      <c r="B46" s="252" t="s">
        <v>669</v>
      </c>
      <c r="C46" s="252" t="s">
        <v>669</v>
      </c>
      <c r="D46" s="137">
        <v>100000</v>
      </c>
      <c r="E46" s="27" t="s">
        <v>186</v>
      </c>
      <c r="F46" s="70" t="s">
        <v>84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9"/>
      <c r="S46" s="12"/>
    </row>
    <row r="47" spans="1:19" ht="15.6">
      <c r="A47" s="109"/>
      <c r="B47" s="252" t="s">
        <v>670</v>
      </c>
      <c r="C47" s="252" t="s">
        <v>670</v>
      </c>
      <c r="D47" s="125"/>
      <c r="E47" s="30" t="s">
        <v>187</v>
      </c>
      <c r="F47" s="117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11"/>
      <c r="S47" s="12" t="s">
        <v>26</v>
      </c>
    </row>
    <row r="48" spans="1:19" ht="15.6">
      <c r="A48" s="366"/>
      <c r="B48" s="254"/>
      <c r="C48" s="33"/>
      <c r="D48" s="74"/>
      <c r="E48" s="33"/>
      <c r="F48" s="71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13"/>
      <c r="S48" s="13"/>
    </row>
    <row r="49" spans="1:19" ht="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</row>
    <row r="50" spans="1:19" ht="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</row>
    <row r="60" spans="1:19" ht="18.600000000000001">
      <c r="A60" s="250" t="s">
        <v>239</v>
      </c>
      <c r="B60" s="250"/>
      <c r="C60" s="24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6">
        <v>31</v>
      </c>
    </row>
    <row r="61" spans="1:19" ht="15.6">
      <c r="A61" s="382" t="s">
        <v>232</v>
      </c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127"/>
    </row>
    <row r="62" spans="1:19" ht="15.6">
      <c r="A62" s="382" t="s">
        <v>435</v>
      </c>
      <c r="B62" s="382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  <c r="S62" s="127"/>
    </row>
    <row r="63" spans="1:19" ht="15.6">
      <c r="A63" s="382" t="s">
        <v>234</v>
      </c>
      <c r="B63" s="382"/>
      <c r="C63" s="382"/>
      <c r="D63" s="382"/>
      <c r="E63" s="382"/>
      <c r="F63" s="382"/>
      <c r="G63" s="382"/>
      <c r="H63" s="382"/>
      <c r="I63" s="382"/>
      <c r="J63" s="382"/>
      <c r="K63" s="382"/>
      <c r="L63" s="382"/>
      <c r="M63" s="382"/>
      <c r="N63" s="382"/>
      <c r="O63" s="382"/>
      <c r="P63" s="382"/>
      <c r="Q63" s="382"/>
      <c r="R63" s="382"/>
      <c r="S63" s="127"/>
    </row>
    <row r="64" spans="1:19" ht="17.399999999999999">
      <c r="A64" s="22" t="s">
        <v>769</v>
      </c>
      <c r="B64" s="22"/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5"/>
      <c r="S64" s="25"/>
    </row>
    <row r="65" spans="1:19" ht="17.399999999999999">
      <c r="A65" s="22"/>
      <c r="B65" s="22" t="s">
        <v>770</v>
      </c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5"/>
      <c r="S65" s="25"/>
    </row>
    <row r="66" spans="1:19" ht="15.6">
      <c r="A66" s="18"/>
      <c r="B66" s="142" t="s">
        <v>321</v>
      </c>
      <c r="C66" s="142"/>
      <c r="D66" s="36"/>
      <c r="E66" s="37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ht="15.6">
      <c r="A67" s="176" t="s">
        <v>11</v>
      </c>
      <c r="B67" s="176" t="s">
        <v>13</v>
      </c>
      <c r="C67" s="176" t="s">
        <v>14</v>
      </c>
      <c r="D67" s="176" t="s">
        <v>6</v>
      </c>
      <c r="E67" s="176" t="s">
        <v>16</v>
      </c>
      <c r="F67" s="176" t="s">
        <v>33</v>
      </c>
      <c r="G67" s="379" t="s">
        <v>293</v>
      </c>
      <c r="H67" s="380"/>
      <c r="I67" s="381"/>
      <c r="J67" s="379" t="s">
        <v>460</v>
      </c>
      <c r="K67" s="380"/>
      <c r="L67" s="380"/>
      <c r="M67" s="380"/>
      <c r="N67" s="380"/>
      <c r="O67" s="380"/>
      <c r="P67" s="380"/>
      <c r="Q67" s="380"/>
      <c r="R67" s="381"/>
      <c r="S67" s="176" t="s">
        <v>2</v>
      </c>
    </row>
    <row r="68" spans="1:19" ht="21">
      <c r="A68" s="177" t="s">
        <v>12</v>
      </c>
      <c r="B68" s="177"/>
      <c r="C68" s="177" t="s">
        <v>15</v>
      </c>
      <c r="D68" s="177" t="s">
        <v>32</v>
      </c>
      <c r="E68" s="177" t="s">
        <v>2</v>
      </c>
      <c r="F68" s="177" t="s">
        <v>34</v>
      </c>
      <c r="G68" s="178" t="s">
        <v>17</v>
      </c>
      <c r="H68" s="179" t="s">
        <v>18</v>
      </c>
      <c r="I68" s="180" t="s">
        <v>19</v>
      </c>
      <c r="J68" s="181" t="s">
        <v>20</v>
      </c>
      <c r="K68" s="179" t="s">
        <v>21</v>
      </c>
      <c r="L68" s="181" t="s">
        <v>22</v>
      </c>
      <c r="M68" s="179" t="s">
        <v>23</v>
      </c>
      <c r="N68" s="181" t="s">
        <v>24</v>
      </c>
      <c r="O68" s="179" t="s">
        <v>25</v>
      </c>
      <c r="P68" s="181" t="s">
        <v>26</v>
      </c>
      <c r="Q68" s="179" t="s">
        <v>27</v>
      </c>
      <c r="R68" s="179" t="s">
        <v>28</v>
      </c>
      <c r="S68" s="177" t="s">
        <v>295</v>
      </c>
    </row>
    <row r="69" spans="1:19" ht="15.6">
      <c r="A69" s="81">
        <v>1</v>
      </c>
      <c r="B69" s="80" t="s">
        <v>328</v>
      </c>
      <c r="C69" s="27" t="s">
        <v>330</v>
      </c>
      <c r="D69" s="137">
        <v>20000</v>
      </c>
      <c r="E69" s="27" t="s">
        <v>186</v>
      </c>
      <c r="F69" s="70" t="s">
        <v>84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9"/>
      <c r="S69" s="9"/>
    </row>
    <row r="70" spans="1:19" ht="15.6">
      <c r="A70" s="109"/>
      <c r="B70" s="80" t="s">
        <v>329</v>
      </c>
      <c r="C70" s="30" t="s">
        <v>331</v>
      </c>
      <c r="D70" s="125"/>
      <c r="E70" s="30" t="s">
        <v>187</v>
      </c>
      <c r="F70" s="117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11"/>
      <c r="S70" s="11" t="s">
        <v>745</v>
      </c>
    </row>
    <row r="71" spans="1:19" ht="15.6">
      <c r="A71" s="14"/>
      <c r="B71" s="16"/>
      <c r="C71" s="13"/>
      <c r="D71" s="52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5.6">
      <c r="A72" s="81">
        <v>2</v>
      </c>
      <c r="B72" s="80" t="s">
        <v>332</v>
      </c>
      <c r="C72" s="27" t="s">
        <v>334</v>
      </c>
      <c r="D72" s="137">
        <v>20000</v>
      </c>
      <c r="E72" s="27" t="s">
        <v>186</v>
      </c>
      <c r="F72" s="70" t="s">
        <v>84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9"/>
      <c r="S72" s="11"/>
    </row>
    <row r="73" spans="1:19" ht="15.6">
      <c r="A73" s="109"/>
      <c r="B73" s="80" t="s">
        <v>333</v>
      </c>
      <c r="C73" s="30" t="s">
        <v>335</v>
      </c>
      <c r="D73" s="125"/>
      <c r="E73" s="30" t="s">
        <v>187</v>
      </c>
      <c r="F73" s="117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11"/>
      <c r="S73" s="11" t="s">
        <v>745</v>
      </c>
    </row>
    <row r="74" spans="1:19" ht="15.6">
      <c r="A74" s="14"/>
      <c r="B74" s="16"/>
      <c r="C74" s="13"/>
      <c r="D74" s="52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5.6">
      <c r="A75" s="81">
        <v>3</v>
      </c>
      <c r="B75" s="80" t="s">
        <v>336</v>
      </c>
      <c r="C75" s="27" t="s">
        <v>338</v>
      </c>
      <c r="D75" s="137">
        <v>10000</v>
      </c>
      <c r="E75" s="27" t="s">
        <v>186</v>
      </c>
      <c r="F75" s="70" t="s">
        <v>84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9"/>
      <c r="S75" s="11"/>
    </row>
    <row r="76" spans="1:19" ht="15.6">
      <c r="A76" s="109"/>
      <c r="B76" s="80" t="s">
        <v>337</v>
      </c>
      <c r="C76" s="30" t="s">
        <v>339</v>
      </c>
      <c r="D76" s="125"/>
      <c r="E76" s="30" t="s">
        <v>187</v>
      </c>
      <c r="F76" s="117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11"/>
      <c r="S76" s="11" t="s">
        <v>743</v>
      </c>
    </row>
    <row r="77" spans="1:19" ht="15.6">
      <c r="A77" s="14"/>
      <c r="B77" s="16"/>
      <c r="C77" s="13" t="s">
        <v>340</v>
      </c>
      <c r="D77" s="52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5.6">
      <c r="A78" s="81">
        <v>4</v>
      </c>
      <c r="B78" s="80" t="s">
        <v>341</v>
      </c>
      <c r="C78" s="27" t="s">
        <v>338</v>
      </c>
      <c r="D78" s="137">
        <v>20000</v>
      </c>
      <c r="E78" s="27" t="s">
        <v>186</v>
      </c>
      <c r="F78" s="70" t="s">
        <v>84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9"/>
      <c r="S78" s="11"/>
    </row>
    <row r="79" spans="1:19" ht="15.6">
      <c r="A79" s="109"/>
      <c r="B79" s="80"/>
      <c r="C79" s="30" t="s">
        <v>339</v>
      </c>
      <c r="D79" s="125"/>
      <c r="E79" s="30" t="s">
        <v>187</v>
      </c>
      <c r="F79" s="117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11"/>
      <c r="S79" s="11" t="s">
        <v>746</v>
      </c>
    </row>
    <row r="80" spans="1:19" ht="15.6">
      <c r="A80" s="14"/>
      <c r="B80" s="16"/>
      <c r="C80" s="13" t="s">
        <v>340</v>
      </c>
      <c r="D80" s="52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</sheetData>
  <mergeCells count="15">
    <mergeCell ref="A2:R2"/>
    <mergeCell ref="A3:R3"/>
    <mergeCell ref="A4:R4"/>
    <mergeCell ref="G8:I8"/>
    <mergeCell ref="A33:R33"/>
    <mergeCell ref="J8:R8"/>
    <mergeCell ref="A31:R31"/>
    <mergeCell ref="A32:R32"/>
    <mergeCell ref="G67:I67"/>
    <mergeCell ref="J67:R67"/>
    <mergeCell ref="G37:I37"/>
    <mergeCell ref="J37:R37"/>
    <mergeCell ref="A61:R61"/>
    <mergeCell ref="A62:R62"/>
    <mergeCell ref="A63:R6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15"/>
  <sheetViews>
    <sheetView topLeftCell="A31" workbookViewId="0">
      <selection activeCell="D48" sqref="D48"/>
    </sheetView>
  </sheetViews>
  <sheetFormatPr defaultRowHeight="15"/>
  <cols>
    <col min="1" max="1" width="5.09765625" style="21" customWidth="1"/>
    <col min="2" max="2" width="23.5" style="21" customWidth="1"/>
    <col min="3" max="3" width="20.09765625" style="21" customWidth="1"/>
    <col min="4" max="4" width="8.5" style="21" customWidth="1"/>
    <col min="5" max="5" width="11.69921875" style="21" customWidth="1"/>
    <col min="6" max="6" width="10.19921875" style="21" customWidth="1"/>
    <col min="7" max="7" width="2.8984375" style="21" customWidth="1"/>
    <col min="8" max="8" width="2.796875" style="21" customWidth="1"/>
    <col min="9" max="10" width="2.8984375" style="21" customWidth="1"/>
    <col min="11" max="11" width="3.3984375" style="21" customWidth="1"/>
    <col min="12" max="12" width="2.8984375" style="21" customWidth="1"/>
    <col min="13" max="13" width="3.09765625" style="21" customWidth="1"/>
    <col min="14" max="14" width="2.5" style="21" customWidth="1"/>
    <col min="15" max="15" width="3.09765625" style="21" customWidth="1"/>
    <col min="16" max="16" width="2.796875" style="21" customWidth="1"/>
    <col min="17" max="17" width="3.19921875" style="21" customWidth="1"/>
    <col min="18" max="18" width="2.8984375" style="21" customWidth="1"/>
    <col min="19" max="19" width="7.09765625" style="21" customWidth="1"/>
    <col min="20" max="16384" width="8.796875" style="21"/>
  </cols>
  <sheetData>
    <row r="1" spans="1:19" ht="18.600000000000001">
      <c r="A1" s="250" t="s">
        <v>239</v>
      </c>
      <c r="B1" s="250"/>
      <c r="C1" s="241"/>
    </row>
    <row r="2" spans="1:19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272">
        <v>18</v>
      </c>
    </row>
    <row r="3" spans="1:19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</row>
    <row r="4" spans="1:19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</row>
    <row r="5" spans="1:19" ht="17.399999999999999">
      <c r="A5" s="22" t="s">
        <v>246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  <c r="S5" s="25"/>
    </row>
    <row r="6" spans="1:19" ht="17.399999999999999">
      <c r="A6" s="22"/>
      <c r="B6" s="22" t="s">
        <v>374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</row>
    <row r="7" spans="1:19" ht="15.6">
      <c r="A7" s="18"/>
      <c r="B7" s="142" t="s">
        <v>300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170" t="s">
        <v>11</v>
      </c>
      <c r="B8" s="170" t="s">
        <v>13</v>
      </c>
      <c r="C8" s="170" t="s">
        <v>14</v>
      </c>
      <c r="D8" s="170" t="s">
        <v>6</v>
      </c>
      <c r="E8" s="170" t="s">
        <v>16</v>
      </c>
      <c r="F8" s="170" t="s">
        <v>33</v>
      </c>
      <c r="G8" s="383" t="s">
        <v>293</v>
      </c>
      <c r="H8" s="384"/>
      <c r="I8" s="385"/>
      <c r="J8" s="383" t="s">
        <v>460</v>
      </c>
      <c r="K8" s="384"/>
      <c r="L8" s="384"/>
      <c r="M8" s="384"/>
      <c r="N8" s="384"/>
      <c r="O8" s="384"/>
      <c r="P8" s="384"/>
      <c r="Q8" s="384"/>
      <c r="R8" s="385"/>
      <c r="S8" s="170" t="s">
        <v>2</v>
      </c>
    </row>
    <row r="9" spans="1:19" ht="21">
      <c r="A9" s="171" t="s">
        <v>12</v>
      </c>
      <c r="B9" s="171"/>
      <c r="C9" s="171" t="s">
        <v>15</v>
      </c>
      <c r="D9" s="171" t="s">
        <v>32</v>
      </c>
      <c r="E9" s="171" t="s">
        <v>2</v>
      </c>
      <c r="F9" s="171" t="s">
        <v>34</v>
      </c>
      <c r="G9" s="172" t="s">
        <v>17</v>
      </c>
      <c r="H9" s="173" t="s">
        <v>18</v>
      </c>
      <c r="I9" s="174" t="s">
        <v>19</v>
      </c>
      <c r="J9" s="175" t="s">
        <v>20</v>
      </c>
      <c r="K9" s="173" t="s">
        <v>21</v>
      </c>
      <c r="L9" s="175" t="s">
        <v>22</v>
      </c>
      <c r="M9" s="173" t="s">
        <v>23</v>
      </c>
      <c r="N9" s="175" t="s">
        <v>24</v>
      </c>
      <c r="O9" s="173" t="s">
        <v>25</v>
      </c>
      <c r="P9" s="175" t="s">
        <v>26</v>
      </c>
      <c r="Q9" s="173" t="s">
        <v>27</v>
      </c>
      <c r="R9" s="173" t="s">
        <v>28</v>
      </c>
      <c r="S9" s="171" t="s">
        <v>295</v>
      </c>
    </row>
    <row r="10" spans="1:19" ht="15.6">
      <c r="A10" s="264">
        <v>1</v>
      </c>
      <c r="B10" s="9" t="s">
        <v>134</v>
      </c>
      <c r="C10" s="44" t="s">
        <v>135</v>
      </c>
      <c r="D10" s="265">
        <v>300000</v>
      </c>
      <c r="E10" s="44" t="s">
        <v>136</v>
      </c>
      <c r="F10" s="44" t="s">
        <v>132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63" t="s">
        <v>23</v>
      </c>
    </row>
    <row r="11" spans="1:19" ht="15.6">
      <c r="A11" s="266"/>
      <c r="B11" s="13" t="s">
        <v>137</v>
      </c>
      <c r="C11" s="46" t="s">
        <v>138</v>
      </c>
      <c r="D11" s="46"/>
      <c r="E11" s="46" t="s">
        <v>139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122"/>
    </row>
    <row r="12" spans="1:19" ht="15.6">
      <c r="A12" s="264" t="s">
        <v>140</v>
      </c>
      <c r="B12" s="9" t="s">
        <v>146</v>
      </c>
      <c r="C12" s="44" t="s">
        <v>141</v>
      </c>
      <c r="D12" s="265">
        <v>100000</v>
      </c>
      <c r="E12" s="44" t="s">
        <v>136</v>
      </c>
      <c r="F12" s="44" t="s">
        <v>132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69" t="s">
        <v>23</v>
      </c>
    </row>
    <row r="13" spans="1:19" ht="15.6">
      <c r="A13" s="267"/>
      <c r="B13" s="11" t="s">
        <v>147</v>
      </c>
      <c r="C13" s="64" t="s">
        <v>142</v>
      </c>
      <c r="D13" s="64"/>
      <c r="E13" s="64" t="s">
        <v>139</v>
      </c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9"/>
    </row>
    <row r="14" spans="1:19" ht="15.6">
      <c r="A14" s="267"/>
      <c r="B14" s="11"/>
      <c r="C14" s="64" t="s">
        <v>143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9"/>
    </row>
    <row r="15" spans="1:19" ht="15.6">
      <c r="A15" s="266"/>
      <c r="B15" s="13"/>
      <c r="C15" s="46" t="s">
        <v>144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122"/>
    </row>
    <row r="16" spans="1:19" ht="15.6">
      <c r="A16" s="264" t="s">
        <v>145</v>
      </c>
      <c r="B16" s="9" t="s">
        <v>515</v>
      </c>
      <c r="C16" s="44" t="s">
        <v>517</v>
      </c>
      <c r="D16" s="265">
        <v>30000</v>
      </c>
      <c r="E16" s="63" t="s">
        <v>49</v>
      </c>
      <c r="F16" s="44" t="s">
        <v>132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69" t="s">
        <v>744</v>
      </c>
    </row>
    <row r="17" spans="1:19" ht="15.6">
      <c r="A17" s="268"/>
      <c r="B17" s="11" t="s">
        <v>516</v>
      </c>
      <c r="C17" s="64" t="s">
        <v>518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9"/>
    </row>
    <row r="18" spans="1:19" ht="15.6">
      <c r="A18" s="269"/>
      <c r="B18" s="13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122"/>
    </row>
    <row r="19" spans="1:19" ht="15.6">
      <c r="A19" s="267" t="s">
        <v>301</v>
      </c>
      <c r="B19" s="9" t="s">
        <v>310</v>
      </c>
      <c r="C19" s="44" t="s">
        <v>148</v>
      </c>
      <c r="D19" s="361">
        <v>10000</v>
      </c>
      <c r="E19" s="63" t="s">
        <v>149</v>
      </c>
      <c r="F19" s="64" t="s">
        <v>31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9" t="s">
        <v>744</v>
      </c>
    </row>
    <row r="20" spans="1:19" ht="15.6">
      <c r="A20" s="268"/>
      <c r="B20" s="11" t="s">
        <v>309</v>
      </c>
      <c r="C20" s="64" t="s">
        <v>150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9"/>
    </row>
    <row r="21" spans="1:19" ht="15.6">
      <c r="A21" s="269"/>
      <c r="B21" s="13" t="s">
        <v>151</v>
      </c>
      <c r="C21" s="46" t="s">
        <v>152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122"/>
    </row>
    <row r="22" spans="1:19" ht="15.6">
      <c r="A22" s="267" t="s">
        <v>302</v>
      </c>
      <c r="B22" s="11" t="s">
        <v>364</v>
      </c>
      <c r="C22" s="64" t="s">
        <v>363</v>
      </c>
      <c r="D22" s="361">
        <v>10000</v>
      </c>
      <c r="E22" s="64" t="s">
        <v>48</v>
      </c>
      <c r="F22" s="64" t="s">
        <v>31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9" t="s">
        <v>25</v>
      </c>
    </row>
    <row r="23" spans="1:19" ht="15.6">
      <c r="A23" s="269"/>
      <c r="B23" s="13" t="s">
        <v>303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ht="15.6">
      <c r="A24" s="27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.6">
      <c r="A25" s="27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.6">
      <c r="A26" s="27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.6">
      <c r="A27" s="27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6">
      <c r="A28" s="27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.6">
      <c r="A29" s="27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8.600000000000001">
      <c r="A30" s="250" t="s">
        <v>239</v>
      </c>
      <c r="B30" s="250"/>
      <c r="C30" s="241"/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272">
        <v>19</v>
      </c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127"/>
    </row>
    <row r="34" spans="1:19" ht="17.399999999999999">
      <c r="A34" s="22" t="s">
        <v>246</v>
      </c>
      <c r="B34" s="22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</row>
    <row r="35" spans="1:19" ht="17.399999999999999">
      <c r="A35" s="22"/>
      <c r="B35" s="22" t="s">
        <v>374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</row>
    <row r="36" spans="1:19" ht="15.6">
      <c r="A36" s="18"/>
      <c r="B36" s="142" t="s">
        <v>300</v>
      </c>
      <c r="C36" s="142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6"/>
      <c r="E37" s="37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170" t="s">
        <v>11</v>
      </c>
      <c r="B38" s="170" t="s">
        <v>13</v>
      </c>
      <c r="C38" s="170" t="s">
        <v>14</v>
      </c>
      <c r="D38" s="170" t="s">
        <v>6</v>
      </c>
      <c r="E38" s="170" t="s">
        <v>16</v>
      </c>
      <c r="F38" s="170" t="s">
        <v>33</v>
      </c>
      <c r="G38" s="383" t="s">
        <v>293</v>
      </c>
      <c r="H38" s="384"/>
      <c r="I38" s="385"/>
      <c r="J38" s="383" t="s">
        <v>460</v>
      </c>
      <c r="K38" s="384"/>
      <c r="L38" s="384"/>
      <c r="M38" s="384"/>
      <c r="N38" s="384"/>
      <c r="O38" s="384"/>
      <c r="P38" s="384"/>
      <c r="Q38" s="384"/>
      <c r="R38" s="385"/>
      <c r="S38" s="170" t="s">
        <v>2</v>
      </c>
    </row>
    <row r="39" spans="1:19" ht="21">
      <c r="A39" s="171" t="s">
        <v>12</v>
      </c>
      <c r="B39" s="171"/>
      <c r="C39" s="171" t="s">
        <v>15</v>
      </c>
      <c r="D39" s="171" t="s">
        <v>32</v>
      </c>
      <c r="E39" s="171" t="s">
        <v>2</v>
      </c>
      <c r="F39" s="171" t="s">
        <v>34</v>
      </c>
      <c r="G39" s="172" t="s">
        <v>17</v>
      </c>
      <c r="H39" s="173" t="s">
        <v>18</v>
      </c>
      <c r="I39" s="174" t="s">
        <v>19</v>
      </c>
      <c r="J39" s="175" t="s">
        <v>20</v>
      </c>
      <c r="K39" s="173" t="s">
        <v>21</v>
      </c>
      <c r="L39" s="175" t="s">
        <v>22</v>
      </c>
      <c r="M39" s="173" t="s">
        <v>23</v>
      </c>
      <c r="N39" s="175" t="s">
        <v>24</v>
      </c>
      <c r="O39" s="173" t="s">
        <v>25</v>
      </c>
      <c r="P39" s="175" t="s">
        <v>26</v>
      </c>
      <c r="Q39" s="173" t="s">
        <v>27</v>
      </c>
      <c r="R39" s="173" t="s">
        <v>28</v>
      </c>
      <c r="S39" s="171" t="s">
        <v>295</v>
      </c>
    </row>
    <row r="40" spans="1:19" ht="15.6">
      <c r="A40" s="270">
        <v>6</v>
      </c>
      <c r="B40" s="9" t="s">
        <v>153</v>
      </c>
      <c r="C40" s="44" t="s">
        <v>154</v>
      </c>
      <c r="D40" s="265">
        <v>10000</v>
      </c>
      <c r="E40" s="63" t="s">
        <v>155</v>
      </c>
      <c r="F40" s="44" t="s">
        <v>132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63" t="s">
        <v>19</v>
      </c>
    </row>
    <row r="41" spans="1:19" ht="15.6">
      <c r="A41" s="69"/>
      <c r="B41" s="11" t="s">
        <v>156</v>
      </c>
      <c r="C41" s="64" t="s">
        <v>157</v>
      </c>
      <c r="D41" s="64"/>
      <c r="E41" s="69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9"/>
    </row>
    <row r="42" spans="1:19" ht="15.6">
      <c r="A42" s="122"/>
      <c r="B42" s="13"/>
      <c r="C42" s="46" t="s">
        <v>158</v>
      </c>
      <c r="D42" s="46"/>
      <c r="E42" s="122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122"/>
    </row>
    <row r="43" spans="1:19" ht="15.6">
      <c r="A43" s="270">
        <v>7</v>
      </c>
      <c r="B43" s="9" t="s">
        <v>304</v>
      </c>
      <c r="C43" s="44" t="s">
        <v>365</v>
      </c>
      <c r="D43" s="265">
        <v>10000</v>
      </c>
      <c r="E43" s="63" t="s">
        <v>366</v>
      </c>
      <c r="F43" s="44" t="s">
        <v>132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69" t="s">
        <v>28</v>
      </c>
    </row>
    <row r="44" spans="1:19" ht="15.6">
      <c r="A44" s="69"/>
      <c r="B44" s="11" t="s">
        <v>305</v>
      </c>
      <c r="C44" s="64"/>
      <c r="D44" s="64"/>
      <c r="E44" s="69" t="s">
        <v>367</v>
      </c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9"/>
    </row>
    <row r="45" spans="1:19" ht="15.6">
      <c r="A45" s="122"/>
      <c r="B45" s="13"/>
      <c r="C45" s="46"/>
      <c r="D45" s="46"/>
      <c r="E45" s="122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122"/>
    </row>
    <row r="46" spans="1:19" ht="15.6">
      <c r="A46" s="270">
        <v>8</v>
      </c>
      <c r="B46" s="9" t="s">
        <v>306</v>
      </c>
      <c r="C46" s="44" t="s">
        <v>368</v>
      </c>
      <c r="D46" s="265">
        <v>15000</v>
      </c>
      <c r="E46" s="63" t="s">
        <v>49</v>
      </c>
      <c r="F46" s="44" t="s">
        <v>132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69" t="s">
        <v>24</v>
      </c>
    </row>
    <row r="47" spans="1:19" ht="15.6">
      <c r="A47" s="69"/>
      <c r="B47" s="11" t="s">
        <v>307</v>
      </c>
      <c r="C47" s="64"/>
      <c r="D47" s="64"/>
      <c r="E47" s="69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9"/>
    </row>
    <row r="48" spans="1:19" ht="15.6">
      <c r="A48" s="122"/>
      <c r="B48" s="13"/>
      <c r="C48" s="46"/>
      <c r="D48" s="46"/>
      <c r="E48" s="122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122"/>
    </row>
    <row r="49" spans="1:19" ht="15.6">
      <c r="A49" s="270">
        <v>9</v>
      </c>
      <c r="B49" s="9" t="s">
        <v>308</v>
      </c>
      <c r="C49" s="44" t="s">
        <v>369</v>
      </c>
      <c r="D49" s="265">
        <v>150000</v>
      </c>
      <c r="E49" s="63" t="s">
        <v>771</v>
      </c>
      <c r="F49" s="44" t="s">
        <v>132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69" t="s">
        <v>18</v>
      </c>
    </row>
    <row r="50" spans="1:19" ht="15.6">
      <c r="A50" s="69"/>
      <c r="B50" s="11"/>
      <c r="C50" s="64" t="s">
        <v>370</v>
      </c>
      <c r="D50" s="64"/>
      <c r="E50" s="69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9"/>
    </row>
    <row r="51" spans="1:19" ht="15.6">
      <c r="A51" s="122"/>
      <c r="B51" s="13"/>
      <c r="C51" s="46"/>
      <c r="D51" s="46"/>
      <c r="E51" s="122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122"/>
    </row>
    <row r="52" spans="1:19" ht="15.6">
      <c r="A52" s="69">
        <v>10</v>
      </c>
      <c r="B52" s="11" t="s">
        <v>371</v>
      </c>
      <c r="C52" s="64" t="s">
        <v>372</v>
      </c>
      <c r="D52" s="64">
        <v>80000</v>
      </c>
      <c r="E52" s="69" t="s">
        <v>82</v>
      </c>
      <c r="F52" s="64" t="s">
        <v>31</v>
      </c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9" t="s">
        <v>23</v>
      </c>
    </row>
    <row r="53" spans="1:19" ht="15.6">
      <c r="A53" s="69"/>
      <c r="B53" s="64"/>
      <c r="C53" s="64" t="s">
        <v>373</v>
      </c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</row>
    <row r="54" spans="1:19" ht="15.6">
      <c r="A54" s="122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1:19" ht="15.6">
      <c r="A55" s="27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5.6">
      <c r="A56" s="27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5.6">
      <c r="A57" s="27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9" spans="1:19" ht="18.600000000000001">
      <c r="A59" s="250" t="s">
        <v>239</v>
      </c>
      <c r="B59" s="250"/>
      <c r="C59" s="241"/>
    </row>
    <row r="60" spans="1:19" ht="15.6">
      <c r="A60" s="382" t="s">
        <v>232</v>
      </c>
      <c r="B60" s="382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2"/>
      <c r="P60" s="382"/>
      <c r="Q60" s="382"/>
      <c r="R60" s="382"/>
      <c r="S60" s="272">
        <v>20</v>
      </c>
    </row>
    <row r="61" spans="1:19" ht="15.6">
      <c r="A61" s="382" t="s">
        <v>435</v>
      </c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127"/>
    </row>
    <row r="62" spans="1:19" ht="15.6">
      <c r="A62" s="382" t="s">
        <v>234</v>
      </c>
      <c r="B62" s="382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  <c r="S62" s="127"/>
    </row>
    <row r="63" spans="1:19" ht="17.399999999999999">
      <c r="A63" s="22" t="s">
        <v>246</v>
      </c>
      <c r="B63" s="22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5"/>
      <c r="S63" s="25"/>
    </row>
    <row r="64" spans="1:19" ht="17.399999999999999">
      <c r="A64" s="22"/>
      <c r="B64" s="22" t="s">
        <v>374</v>
      </c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5"/>
      <c r="S64" s="25"/>
    </row>
    <row r="65" spans="1:19" ht="15.6">
      <c r="A65" s="18"/>
      <c r="B65" s="142" t="s">
        <v>300</v>
      </c>
      <c r="C65" s="142"/>
      <c r="D65" s="36"/>
      <c r="E65" s="37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ht="15.6">
      <c r="A66" s="170" t="s">
        <v>11</v>
      </c>
      <c r="B66" s="170" t="s">
        <v>13</v>
      </c>
      <c r="C66" s="170" t="s">
        <v>14</v>
      </c>
      <c r="D66" s="170" t="s">
        <v>6</v>
      </c>
      <c r="E66" s="170" t="s">
        <v>16</v>
      </c>
      <c r="F66" s="170" t="s">
        <v>33</v>
      </c>
      <c r="G66" s="383" t="s">
        <v>293</v>
      </c>
      <c r="H66" s="384"/>
      <c r="I66" s="385"/>
      <c r="J66" s="383" t="s">
        <v>460</v>
      </c>
      <c r="K66" s="384"/>
      <c r="L66" s="384"/>
      <c r="M66" s="384"/>
      <c r="N66" s="384"/>
      <c r="O66" s="384"/>
      <c r="P66" s="384"/>
      <c r="Q66" s="384"/>
      <c r="R66" s="385"/>
      <c r="S66" s="170" t="s">
        <v>2</v>
      </c>
    </row>
    <row r="67" spans="1:19" ht="21">
      <c r="A67" s="171" t="s">
        <v>12</v>
      </c>
      <c r="B67" s="171"/>
      <c r="C67" s="171" t="s">
        <v>15</v>
      </c>
      <c r="D67" s="171" t="s">
        <v>32</v>
      </c>
      <c r="E67" s="171" t="s">
        <v>2</v>
      </c>
      <c r="F67" s="171" t="s">
        <v>34</v>
      </c>
      <c r="G67" s="172" t="s">
        <v>17</v>
      </c>
      <c r="H67" s="173" t="s">
        <v>18</v>
      </c>
      <c r="I67" s="174" t="s">
        <v>19</v>
      </c>
      <c r="J67" s="175" t="s">
        <v>20</v>
      </c>
      <c r="K67" s="173" t="s">
        <v>21</v>
      </c>
      <c r="L67" s="175" t="s">
        <v>22</v>
      </c>
      <c r="M67" s="173" t="s">
        <v>23</v>
      </c>
      <c r="N67" s="175" t="s">
        <v>24</v>
      </c>
      <c r="O67" s="173" t="s">
        <v>25</v>
      </c>
      <c r="P67" s="175" t="s">
        <v>26</v>
      </c>
      <c r="Q67" s="173" t="s">
        <v>27</v>
      </c>
      <c r="R67" s="173" t="s">
        <v>28</v>
      </c>
      <c r="S67" s="171" t="s">
        <v>311</v>
      </c>
    </row>
    <row r="68" spans="1:19" ht="15.6">
      <c r="A68" s="270">
        <v>11</v>
      </c>
      <c r="B68" s="9" t="s">
        <v>159</v>
      </c>
      <c r="C68" s="44" t="s">
        <v>160</v>
      </c>
      <c r="D68" s="265">
        <v>30000</v>
      </c>
      <c r="E68" s="44" t="s">
        <v>161</v>
      </c>
      <c r="F68" s="44" t="s">
        <v>132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63" t="s">
        <v>747</v>
      </c>
    </row>
    <row r="69" spans="1:19" ht="15.6">
      <c r="A69" s="122"/>
      <c r="B69" s="13" t="s">
        <v>162</v>
      </c>
      <c r="C69" s="46" t="s">
        <v>163</v>
      </c>
      <c r="D69" s="46"/>
      <c r="E69" s="46" t="s">
        <v>164</v>
      </c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122"/>
    </row>
    <row r="70" spans="1:19" ht="15.6">
      <c r="A70" s="270">
        <v>12</v>
      </c>
      <c r="B70" s="9" t="s">
        <v>159</v>
      </c>
      <c r="C70" s="44" t="s">
        <v>160</v>
      </c>
      <c r="D70" s="265">
        <v>55000</v>
      </c>
      <c r="E70" s="44" t="s">
        <v>161</v>
      </c>
      <c r="F70" s="44" t="s">
        <v>132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69" t="s">
        <v>22</v>
      </c>
    </row>
    <row r="71" spans="1:19" ht="15.6">
      <c r="A71" s="69"/>
      <c r="B71" s="11" t="s">
        <v>165</v>
      </c>
      <c r="C71" s="64" t="s">
        <v>163</v>
      </c>
      <c r="D71" s="64"/>
      <c r="E71" s="64" t="s">
        <v>164</v>
      </c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9"/>
    </row>
    <row r="72" spans="1:19" ht="15.6">
      <c r="A72" s="69"/>
      <c r="B72" s="64" t="s">
        <v>166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9"/>
    </row>
    <row r="73" spans="1:19" ht="15.6">
      <c r="A73" s="69"/>
      <c r="B73" s="64" t="s">
        <v>167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9"/>
    </row>
    <row r="74" spans="1:19" ht="15.6">
      <c r="A74" s="122"/>
      <c r="B74" s="46" t="s">
        <v>168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122"/>
    </row>
    <row r="75" spans="1:19" ht="15.6">
      <c r="A75" s="270">
        <v>13</v>
      </c>
      <c r="B75" s="44" t="s">
        <v>169</v>
      </c>
      <c r="C75" s="44" t="s">
        <v>170</v>
      </c>
      <c r="D75" s="265">
        <v>50000</v>
      </c>
      <c r="E75" s="44" t="s">
        <v>161</v>
      </c>
      <c r="F75" s="44" t="s">
        <v>132</v>
      </c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69" t="s">
        <v>18</v>
      </c>
    </row>
    <row r="76" spans="1:19" ht="15.6">
      <c r="A76" s="64"/>
      <c r="B76" s="64" t="s">
        <v>171</v>
      </c>
      <c r="C76" s="64" t="s">
        <v>172</v>
      </c>
      <c r="D76" s="64"/>
      <c r="E76" s="64" t="s">
        <v>164</v>
      </c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9"/>
    </row>
    <row r="77" spans="1:19" ht="15.6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</row>
    <row r="78" spans="1:19" ht="15.6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</row>
    <row r="79" spans="1:19" ht="15.6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</row>
    <row r="80" spans="1:19" ht="15.6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</row>
    <row r="81" spans="1:19" ht="15.6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</row>
    <row r="82" spans="1:19" ht="15.6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</row>
    <row r="83" spans="1:19" ht="15.6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</row>
    <row r="84" spans="1:19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</row>
    <row r="85" spans="1:19" ht="15.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5.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5.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8.600000000000001">
      <c r="A88" s="250" t="s">
        <v>239</v>
      </c>
      <c r="B88" s="250"/>
      <c r="C88" s="241"/>
      <c r="S88" s="6">
        <v>32</v>
      </c>
    </row>
    <row r="89" spans="1:19" ht="15.6">
      <c r="A89" s="382" t="s">
        <v>232</v>
      </c>
      <c r="B89" s="382"/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272"/>
    </row>
    <row r="90" spans="1:19" ht="15.6">
      <c r="A90" s="382" t="s">
        <v>435</v>
      </c>
      <c r="B90" s="382"/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127"/>
    </row>
    <row r="91" spans="1:19" ht="15.6">
      <c r="A91" s="382" t="s">
        <v>234</v>
      </c>
      <c r="B91" s="382"/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127"/>
    </row>
    <row r="92" spans="1:19" ht="17.399999999999999">
      <c r="A92" s="22" t="s">
        <v>360</v>
      </c>
      <c r="B92" s="22"/>
      <c r="C92" s="23"/>
      <c r="D92" s="23"/>
      <c r="E92" s="24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5"/>
      <c r="S92" s="25"/>
    </row>
    <row r="93" spans="1:19" ht="17.399999999999999">
      <c r="A93" s="22"/>
      <c r="B93" s="22" t="s">
        <v>388</v>
      </c>
      <c r="C93" s="23"/>
      <c r="D93" s="23"/>
      <c r="E93" s="24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5"/>
      <c r="S93" s="25"/>
    </row>
    <row r="94" spans="1:19" ht="15.6">
      <c r="A94" s="18"/>
      <c r="B94" s="142" t="s">
        <v>300</v>
      </c>
      <c r="C94" s="142"/>
      <c r="D94" s="36"/>
      <c r="E94" s="37"/>
      <c r="F94" s="1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ht="17.399999999999999">
      <c r="A95" s="23"/>
      <c r="B95" s="23"/>
      <c r="C95" s="23"/>
      <c r="D95" s="23"/>
      <c r="E95" s="24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6"/>
      <c r="S95" s="6"/>
    </row>
    <row r="96" spans="1:19" ht="15.6">
      <c r="A96" s="170" t="s">
        <v>11</v>
      </c>
      <c r="B96" s="170" t="s">
        <v>13</v>
      </c>
      <c r="C96" s="170" t="s">
        <v>14</v>
      </c>
      <c r="D96" s="170" t="s">
        <v>6</v>
      </c>
      <c r="E96" s="170" t="s">
        <v>16</v>
      </c>
      <c r="F96" s="170" t="s">
        <v>33</v>
      </c>
      <c r="G96" s="383" t="s">
        <v>293</v>
      </c>
      <c r="H96" s="384"/>
      <c r="I96" s="385"/>
      <c r="J96" s="383" t="s">
        <v>460</v>
      </c>
      <c r="K96" s="384"/>
      <c r="L96" s="384"/>
      <c r="M96" s="384"/>
      <c r="N96" s="384"/>
      <c r="O96" s="384"/>
      <c r="P96" s="384"/>
      <c r="Q96" s="384"/>
      <c r="R96" s="385"/>
      <c r="S96" s="170" t="s">
        <v>2</v>
      </c>
    </row>
    <row r="97" spans="1:19" ht="21">
      <c r="A97" s="171" t="s">
        <v>12</v>
      </c>
      <c r="B97" s="171"/>
      <c r="C97" s="171" t="s">
        <v>15</v>
      </c>
      <c r="D97" s="171" t="s">
        <v>32</v>
      </c>
      <c r="E97" s="171" t="s">
        <v>2</v>
      </c>
      <c r="F97" s="171" t="s">
        <v>34</v>
      </c>
      <c r="G97" s="172" t="s">
        <v>17</v>
      </c>
      <c r="H97" s="173" t="s">
        <v>18</v>
      </c>
      <c r="I97" s="174" t="s">
        <v>19</v>
      </c>
      <c r="J97" s="175" t="s">
        <v>20</v>
      </c>
      <c r="K97" s="173" t="s">
        <v>21</v>
      </c>
      <c r="L97" s="175" t="s">
        <v>22</v>
      </c>
      <c r="M97" s="173" t="s">
        <v>23</v>
      </c>
      <c r="N97" s="175" t="s">
        <v>24</v>
      </c>
      <c r="O97" s="173" t="s">
        <v>25</v>
      </c>
      <c r="P97" s="175" t="s">
        <v>26</v>
      </c>
      <c r="Q97" s="173" t="s">
        <v>27</v>
      </c>
      <c r="R97" s="173" t="s">
        <v>28</v>
      </c>
      <c r="S97" s="171" t="s">
        <v>295</v>
      </c>
    </row>
    <row r="98" spans="1:19" ht="15.6">
      <c r="A98" s="41">
        <v>14</v>
      </c>
      <c r="B98" s="112" t="s">
        <v>519</v>
      </c>
      <c r="C98" s="9" t="s">
        <v>517</v>
      </c>
      <c r="D98" s="62">
        <v>100000</v>
      </c>
      <c r="E98" s="9" t="s">
        <v>173</v>
      </c>
      <c r="F98" s="10" t="s">
        <v>174</v>
      </c>
      <c r="G98" s="27"/>
      <c r="H98" s="9"/>
      <c r="I98" s="28"/>
      <c r="J98" s="29"/>
      <c r="K98" s="9"/>
      <c r="L98" s="29"/>
      <c r="M98" s="9"/>
      <c r="N98" s="29"/>
      <c r="O98" s="9"/>
      <c r="P98" s="29"/>
      <c r="Q98" s="9"/>
      <c r="R98" s="9"/>
      <c r="S98" s="10"/>
    </row>
    <row r="99" spans="1:19" ht="15.6">
      <c r="A99" s="12"/>
      <c r="B99" s="112" t="s">
        <v>520</v>
      </c>
      <c r="C99" s="11" t="s">
        <v>521</v>
      </c>
      <c r="D99" s="50"/>
      <c r="E99" s="11"/>
      <c r="F99" s="12" t="s">
        <v>175</v>
      </c>
      <c r="G99" s="30"/>
      <c r="H99" s="11"/>
      <c r="I99" s="31"/>
      <c r="J99" s="17"/>
      <c r="K99" s="11"/>
      <c r="L99" s="17"/>
      <c r="M99" s="11"/>
      <c r="N99" s="17"/>
      <c r="O99" s="11"/>
      <c r="P99" s="17"/>
      <c r="Q99" s="11"/>
      <c r="R99" s="11"/>
      <c r="S99" s="12" t="s">
        <v>26</v>
      </c>
    </row>
    <row r="100" spans="1:19" ht="15.6">
      <c r="A100" s="14"/>
      <c r="B100" s="110"/>
      <c r="C100" s="13" t="s">
        <v>522</v>
      </c>
      <c r="D100" s="52"/>
      <c r="E100" s="13"/>
      <c r="F100" s="14"/>
      <c r="G100" s="33"/>
      <c r="H100" s="13"/>
      <c r="I100" s="20"/>
      <c r="J100" s="34"/>
      <c r="K100" s="13"/>
      <c r="L100" s="34"/>
      <c r="M100" s="13"/>
      <c r="N100" s="34"/>
      <c r="O100" s="13"/>
      <c r="P100" s="34"/>
      <c r="Q100" s="13"/>
      <c r="R100" s="13"/>
      <c r="S100" s="14"/>
    </row>
    <row r="101" spans="1:19" ht="15.6">
      <c r="A101" s="41">
        <v>15</v>
      </c>
      <c r="B101" s="278" t="s">
        <v>176</v>
      </c>
      <c r="C101" s="9" t="s">
        <v>177</v>
      </c>
      <c r="D101" s="62">
        <v>50000</v>
      </c>
      <c r="E101" s="9" t="s">
        <v>173</v>
      </c>
      <c r="F101" s="10" t="s">
        <v>174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2"/>
    </row>
    <row r="102" spans="1:19" ht="15.6">
      <c r="A102" s="139"/>
      <c r="B102" s="112" t="s">
        <v>178</v>
      </c>
      <c r="C102" s="31" t="s">
        <v>179</v>
      </c>
      <c r="D102" s="50"/>
      <c r="E102" s="11"/>
      <c r="F102" s="12" t="s">
        <v>175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2" t="s">
        <v>21</v>
      </c>
    </row>
    <row r="103" spans="1:19" ht="15.6">
      <c r="A103" s="14"/>
      <c r="B103" s="121"/>
      <c r="C103" s="13" t="s">
        <v>180</v>
      </c>
      <c r="D103" s="52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4"/>
    </row>
    <row r="104" spans="1:19" ht="15.6">
      <c r="A104" s="41">
        <v>16</v>
      </c>
      <c r="B104" s="278" t="s">
        <v>523</v>
      </c>
      <c r="C104" s="9" t="s">
        <v>524</v>
      </c>
      <c r="D104" s="62">
        <v>20000</v>
      </c>
      <c r="E104" s="9" t="s">
        <v>173</v>
      </c>
      <c r="F104" s="10" t="s">
        <v>174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2"/>
    </row>
    <row r="105" spans="1:19" ht="15.6">
      <c r="A105" s="56"/>
      <c r="B105" s="120" t="s">
        <v>189</v>
      </c>
      <c r="C105" s="31" t="s">
        <v>525</v>
      </c>
      <c r="D105" s="50"/>
      <c r="E105" s="31"/>
      <c r="F105" s="12" t="s">
        <v>175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2" t="s">
        <v>21</v>
      </c>
    </row>
    <row r="106" spans="1:19" ht="15.6">
      <c r="A106" s="56"/>
      <c r="B106" s="120"/>
      <c r="C106" s="13"/>
      <c r="D106" s="50"/>
      <c r="E106" s="11"/>
      <c r="F106" s="49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2"/>
    </row>
    <row r="107" spans="1:19" ht="15.6">
      <c r="A107" s="14"/>
      <c r="B107" s="121"/>
      <c r="C107" s="13"/>
      <c r="D107" s="52"/>
      <c r="E107" s="13"/>
      <c r="F107" s="169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4"/>
    </row>
    <row r="108" spans="1:19" ht="15.6">
      <c r="A108" s="81">
        <v>17</v>
      </c>
      <c r="B108" s="111" t="s">
        <v>181</v>
      </c>
      <c r="C108" s="9" t="s">
        <v>526</v>
      </c>
      <c r="D108" s="62">
        <v>20000</v>
      </c>
      <c r="E108" s="11" t="s">
        <v>173</v>
      </c>
      <c r="F108" s="10" t="s">
        <v>174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12"/>
    </row>
    <row r="109" spans="1:19" ht="15.6">
      <c r="A109" s="109"/>
      <c r="B109" s="112" t="s">
        <v>183</v>
      </c>
      <c r="C109" s="11" t="s">
        <v>527</v>
      </c>
      <c r="D109" s="50"/>
      <c r="E109" s="11"/>
      <c r="F109" s="12" t="s">
        <v>175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2" t="s">
        <v>22</v>
      </c>
    </row>
    <row r="110" spans="1:19" ht="15.6">
      <c r="A110" s="14"/>
      <c r="B110" s="110"/>
      <c r="C110" s="13"/>
      <c r="D110" s="52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4"/>
    </row>
    <row r="111" spans="1:19" ht="15.6">
      <c r="A111" s="82">
        <v>18</v>
      </c>
      <c r="B111" s="279" t="s">
        <v>181</v>
      </c>
      <c r="C111" s="27" t="s">
        <v>182</v>
      </c>
      <c r="D111" s="62">
        <v>20000</v>
      </c>
      <c r="E111" s="9" t="s">
        <v>173</v>
      </c>
      <c r="F111" s="10" t="s">
        <v>174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9"/>
      <c r="S111" s="12"/>
    </row>
    <row r="112" spans="1:19" ht="15.6">
      <c r="A112" s="167"/>
      <c r="B112" s="112" t="s">
        <v>183</v>
      </c>
      <c r="C112" s="17" t="s">
        <v>184</v>
      </c>
      <c r="D112" s="50"/>
      <c r="E112" s="11"/>
      <c r="F112" s="12" t="s">
        <v>175</v>
      </c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11"/>
      <c r="S112" s="12" t="s">
        <v>22</v>
      </c>
    </row>
    <row r="113" spans="1:19" ht="15.6">
      <c r="A113" s="71"/>
      <c r="B113" s="75"/>
      <c r="C113" s="33" t="s">
        <v>185</v>
      </c>
      <c r="D113" s="52"/>
      <c r="E113" s="13"/>
      <c r="F113" s="168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13"/>
      <c r="S113" s="13"/>
    </row>
    <row r="114" spans="1:19" ht="15.6">
      <c r="A114" s="18"/>
      <c r="B114" s="37"/>
      <c r="C114" s="17"/>
      <c r="D114" s="58"/>
      <c r="E114" s="17"/>
      <c r="F114" s="1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</row>
    <row r="115" spans="1:19" ht="15.6">
      <c r="A115" s="18"/>
      <c r="B115" s="37"/>
      <c r="C115" s="17"/>
      <c r="D115" s="58"/>
      <c r="E115" s="17"/>
      <c r="F115" s="1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</sheetData>
  <mergeCells count="20">
    <mergeCell ref="A2:R2"/>
    <mergeCell ref="A3:R3"/>
    <mergeCell ref="A32:R32"/>
    <mergeCell ref="G38:I38"/>
    <mergeCell ref="A4:R4"/>
    <mergeCell ref="G8:I8"/>
    <mergeCell ref="J8:R8"/>
    <mergeCell ref="J38:R38"/>
    <mergeCell ref="A31:R31"/>
    <mergeCell ref="A33:R33"/>
    <mergeCell ref="A60:R60"/>
    <mergeCell ref="A62:R62"/>
    <mergeCell ref="G66:I66"/>
    <mergeCell ref="J66:R66"/>
    <mergeCell ref="A61:R61"/>
    <mergeCell ref="A89:R89"/>
    <mergeCell ref="A90:R90"/>
    <mergeCell ref="G96:I96"/>
    <mergeCell ref="J96:R96"/>
    <mergeCell ref="A91:R91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5"/>
  <sheetViews>
    <sheetView zoomScale="110" zoomScaleNormal="110" workbookViewId="0">
      <selection activeCell="A90" sqref="A90:R90"/>
    </sheetView>
  </sheetViews>
  <sheetFormatPr defaultRowHeight="13.8"/>
  <cols>
    <col min="1" max="1" width="5.296875" style="314" customWidth="1"/>
    <col min="2" max="2" width="21.69921875" style="314" customWidth="1"/>
    <col min="3" max="3" width="27" style="314" customWidth="1"/>
    <col min="4" max="4" width="8.59765625" style="314" customWidth="1"/>
    <col min="5" max="5" width="7.19921875" style="314" customWidth="1"/>
    <col min="6" max="6" width="7.8984375" style="314" customWidth="1"/>
    <col min="7" max="7" width="3.5" style="314" customWidth="1"/>
    <col min="8" max="8" width="2.8984375" style="314" customWidth="1"/>
    <col min="9" max="9" width="3" style="314" customWidth="1"/>
    <col min="10" max="10" width="2.8984375" style="314" customWidth="1"/>
    <col min="11" max="11" width="3.09765625" style="314" customWidth="1"/>
    <col min="12" max="12" width="2.69921875" style="314" customWidth="1"/>
    <col min="13" max="13" width="3.69921875" style="314" customWidth="1"/>
    <col min="14" max="14" width="2.796875" style="314" customWidth="1"/>
    <col min="15" max="15" width="3.296875" style="314" customWidth="1"/>
    <col min="16" max="16" width="3.09765625" style="314" customWidth="1"/>
    <col min="17" max="17" width="3.19921875" style="314" customWidth="1"/>
    <col min="18" max="18" width="2.69921875" style="314" customWidth="1"/>
    <col min="19" max="19" width="8" style="314" customWidth="1"/>
    <col min="20" max="16384" width="8.796875" style="314"/>
  </cols>
  <sheetData>
    <row r="1" spans="1:20" ht="18.600000000000001">
      <c r="A1" s="312" t="s">
        <v>239</v>
      </c>
      <c r="B1" s="312"/>
      <c r="C1" s="313"/>
    </row>
    <row r="2" spans="1:20" ht="15.6">
      <c r="A2" s="395" t="s">
        <v>232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18">
        <v>21</v>
      </c>
      <c r="T2" s="315"/>
    </row>
    <row r="3" spans="1:20" ht="15.6">
      <c r="A3" s="395" t="s">
        <v>435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15"/>
      <c r="T3" s="315"/>
    </row>
    <row r="4" spans="1:20" ht="15.6">
      <c r="A4" s="395" t="s">
        <v>234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15"/>
      <c r="T4" s="315"/>
    </row>
    <row r="5" spans="1:20" ht="17.399999999999999">
      <c r="A5" s="22" t="s">
        <v>246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37"/>
      <c r="S5" s="37"/>
      <c r="T5" s="37"/>
    </row>
    <row r="6" spans="1:20" ht="17.399999999999999">
      <c r="A6" s="22"/>
      <c r="B6" s="22" t="s">
        <v>358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37"/>
      <c r="S6" s="37"/>
      <c r="T6" s="37"/>
    </row>
    <row r="7" spans="1:20" ht="15.6">
      <c r="A7" s="18"/>
      <c r="B7" s="142" t="s">
        <v>273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217" t="s">
        <v>11</v>
      </c>
      <c r="B8" s="217" t="s">
        <v>13</v>
      </c>
      <c r="C8" s="217" t="s">
        <v>14</v>
      </c>
      <c r="D8" s="217" t="s">
        <v>6</v>
      </c>
      <c r="E8" s="217" t="s">
        <v>16</v>
      </c>
      <c r="F8" s="217" t="s">
        <v>296</v>
      </c>
      <c r="G8" s="386" t="s">
        <v>293</v>
      </c>
      <c r="H8" s="387"/>
      <c r="I8" s="388"/>
      <c r="J8" s="218" t="s">
        <v>461</v>
      </c>
      <c r="K8" s="219"/>
      <c r="L8" s="219"/>
      <c r="M8" s="219"/>
      <c r="N8" s="219"/>
      <c r="O8" s="219"/>
      <c r="P8" s="219"/>
      <c r="Q8" s="219"/>
      <c r="R8" s="220"/>
      <c r="S8" s="217" t="s">
        <v>237</v>
      </c>
    </row>
    <row r="9" spans="1:20" ht="21">
      <c r="A9" s="221" t="s">
        <v>12</v>
      </c>
      <c r="B9" s="221"/>
      <c r="C9" s="221" t="s">
        <v>51</v>
      </c>
      <c r="D9" s="221" t="s">
        <v>32</v>
      </c>
      <c r="E9" s="221" t="s">
        <v>2</v>
      </c>
      <c r="F9" s="221" t="s">
        <v>297</v>
      </c>
      <c r="G9" s="222" t="s">
        <v>17</v>
      </c>
      <c r="H9" s="223" t="s">
        <v>18</v>
      </c>
      <c r="I9" s="224" t="s">
        <v>19</v>
      </c>
      <c r="J9" s="225" t="s">
        <v>20</v>
      </c>
      <c r="K9" s="223" t="s">
        <v>21</v>
      </c>
      <c r="L9" s="225" t="s">
        <v>22</v>
      </c>
      <c r="M9" s="223" t="s">
        <v>23</v>
      </c>
      <c r="N9" s="225" t="s">
        <v>24</v>
      </c>
      <c r="O9" s="223" t="s">
        <v>25</v>
      </c>
      <c r="P9" s="225" t="s">
        <v>26</v>
      </c>
      <c r="Q9" s="223" t="s">
        <v>27</v>
      </c>
      <c r="R9" s="223" t="s">
        <v>28</v>
      </c>
      <c r="S9" s="221" t="s">
        <v>238</v>
      </c>
    </row>
    <row r="10" spans="1:20" ht="15.6">
      <c r="A10" s="316">
        <v>1</v>
      </c>
      <c r="B10" s="260" t="s">
        <v>50</v>
      </c>
      <c r="C10" s="260" t="s">
        <v>458</v>
      </c>
      <c r="D10" s="317">
        <v>3500</v>
      </c>
      <c r="E10" s="316" t="s">
        <v>49</v>
      </c>
      <c r="F10" s="316" t="s">
        <v>42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11"/>
      <c r="S10" s="12" t="s">
        <v>21</v>
      </c>
    </row>
    <row r="11" spans="1:20" ht="15.6">
      <c r="A11" s="318"/>
      <c r="B11" s="261"/>
      <c r="C11" s="262"/>
      <c r="D11" s="262"/>
      <c r="E11" s="318"/>
      <c r="F11" s="318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13"/>
      <c r="S11" s="14"/>
    </row>
    <row r="12" spans="1:20" ht="15.6">
      <c r="A12" s="316">
        <v>2</v>
      </c>
      <c r="B12" s="311" t="s">
        <v>50</v>
      </c>
      <c r="C12" s="260" t="s">
        <v>459</v>
      </c>
      <c r="D12" s="319">
        <v>4900</v>
      </c>
      <c r="E12" s="316" t="s">
        <v>49</v>
      </c>
      <c r="F12" s="316" t="s">
        <v>42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1"/>
      <c r="S12" s="12" t="s">
        <v>21</v>
      </c>
    </row>
    <row r="13" spans="1:20" ht="15.6">
      <c r="A13" s="318"/>
      <c r="B13" s="261"/>
      <c r="C13" s="262"/>
      <c r="D13" s="262"/>
      <c r="E13" s="318"/>
      <c r="F13" s="318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13"/>
      <c r="S13" s="14"/>
    </row>
    <row r="14" spans="1:20" ht="15.6">
      <c r="A14" s="320">
        <v>3</v>
      </c>
      <c r="B14" s="311" t="s">
        <v>50</v>
      </c>
      <c r="C14" s="260" t="s">
        <v>259</v>
      </c>
      <c r="D14" s="319">
        <v>7500</v>
      </c>
      <c r="E14" s="316" t="s">
        <v>49</v>
      </c>
      <c r="F14" s="316" t="s">
        <v>42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1"/>
      <c r="S14" s="12" t="s">
        <v>21</v>
      </c>
    </row>
    <row r="15" spans="1:20" ht="15.6">
      <c r="A15" s="321"/>
      <c r="B15" s="261"/>
      <c r="C15" s="262"/>
      <c r="D15" s="262"/>
      <c r="E15" s="318"/>
      <c r="F15" s="318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13"/>
      <c r="S15" s="14"/>
    </row>
    <row r="16" spans="1:20" ht="15.6">
      <c r="A16" s="322">
        <v>4</v>
      </c>
      <c r="B16" s="311" t="s">
        <v>470</v>
      </c>
      <c r="C16" s="260" t="s">
        <v>471</v>
      </c>
      <c r="D16" s="319">
        <v>24000</v>
      </c>
      <c r="E16" s="316" t="s">
        <v>49</v>
      </c>
      <c r="F16" s="316" t="s">
        <v>42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11"/>
      <c r="S16" s="10" t="s">
        <v>21</v>
      </c>
    </row>
    <row r="17" spans="1:19" ht="15.6">
      <c r="A17" s="321"/>
      <c r="B17" s="261"/>
      <c r="C17" s="262" t="s">
        <v>472</v>
      </c>
      <c r="D17" s="262"/>
      <c r="E17" s="318"/>
      <c r="F17" s="318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13"/>
      <c r="S17" s="14"/>
    </row>
    <row r="18" spans="1:19" ht="15.6">
      <c r="A18" s="320">
        <v>5</v>
      </c>
      <c r="B18" s="311" t="s">
        <v>470</v>
      </c>
      <c r="C18" s="260" t="s">
        <v>473</v>
      </c>
      <c r="D18" s="260">
        <v>4100</v>
      </c>
      <c r="E18" s="316" t="s">
        <v>49</v>
      </c>
      <c r="F18" s="316" t="s">
        <v>42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11"/>
      <c r="S18" s="10" t="s">
        <v>21</v>
      </c>
    </row>
    <row r="19" spans="1:19" ht="15.6">
      <c r="A19" s="321"/>
      <c r="B19" s="261"/>
      <c r="C19" s="262" t="s">
        <v>474</v>
      </c>
      <c r="D19" s="262"/>
      <c r="E19" s="318"/>
      <c r="F19" s="318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13"/>
      <c r="S19" s="14"/>
    </row>
    <row r="20" spans="1:19" ht="15.6">
      <c r="A20" s="322">
        <v>6</v>
      </c>
      <c r="B20" s="260" t="s">
        <v>116</v>
      </c>
      <c r="C20" s="260" t="s">
        <v>92</v>
      </c>
      <c r="D20" s="317">
        <v>15000</v>
      </c>
      <c r="E20" s="316" t="s">
        <v>38</v>
      </c>
      <c r="F20" s="316" t="s">
        <v>42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11"/>
      <c r="S20" s="12" t="s">
        <v>743</v>
      </c>
    </row>
    <row r="21" spans="1:19" ht="15.6">
      <c r="A21" s="318"/>
      <c r="B21" s="261" t="s">
        <v>117</v>
      </c>
      <c r="C21" s="262" t="s">
        <v>93</v>
      </c>
      <c r="D21" s="262"/>
      <c r="E21" s="318"/>
      <c r="F21" s="31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13"/>
      <c r="S21" s="14"/>
    </row>
    <row r="22" spans="1:19" ht="15.6">
      <c r="A22" s="316">
        <v>7</v>
      </c>
      <c r="B22" s="260" t="s">
        <v>118</v>
      </c>
      <c r="C22" s="260" t="s">
        <v>94</v>
      </c>
      <c r="D22" s="317">
        <v>20000</v>
      </c>
      <c r="E22" s="316" t="s">
        <v>38</v>
      </c>
      <c r="F22" s="316" t="s">
        <v>42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11"/>
      <c r="S22" s="12" t="s">
        <v>748</v>
      </c>
    </row>
    <row r="23" spans="1:19" ht="15.6">
      <c r="A23" s="318"/>
      <c r="B23" s="262" t="s">
        <v>119</v>
      </c>
      <c r="C23" s="262" t="s">
        <v>95</v>
      </c>
      <c r="D23" s="262"/>
      <c r="E23" s="318"/>
      <c r="F23" s="318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13"/>
      <c r="S23" s="14"/>
    </row>
    <row r="24" spans="1:19" ht="15.6">
      <c r="A24" s="316">
        <v>8</v>
      </c>
      <c r="B24" s="260" t="s">
        <v>120</v>
      </c>
      <c r="C24" s="260" t="s">
        <v>298</v>
      </c>
      <c r="D24" s="317">
        <v>10000</v>
      </c>
      <c r="E24" s="316" t="s">
        <v>38</v>
      </c>
      <c r="F24" s="316" t="s">
        <v>42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1"/>
      <c r="S24" s="12" t="s">
        <v>744</v>
      </c>
    </row>
    <row r="25" spans="1:19" ht="15.6">
      <c r="A25" s="318"/>
      <c r="B25" s="262" t="s">
        <v>121</v>
      </c>
      <c r="C25" s="262" t="s">
        <v>299</v>
      </c>
      <c r="D25" s="262"/>
      <c r="E25" s="318"/>
      <c r="F25" s="31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13"/>
      <c r="S25" s="14"/>
    </row>
    <row r="26" spans="1:19" ht="15.6">
      <c r="A26" s="323">
        <v>9</v>
      </c>
      <c r="B26" s="260" t="s">
        <v>96</v>
      </c>
      <c r="C26" s="260" t="s">
        <v>274</v>
      </c>
      <c r="D26" s="317">
        <v>20000</v>
      </c>
      <c r="E26" s="316" t="s">
        <v>38</v>
      </c>
      <c r="F26" s="316" t="s">
        <v>42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1"/>
      <c r="S26" s="12" t="s">
        <v>746</v>
      </c>
    </row>
    <row r="27" spans="1:19" ht="15.6">
      <c r="A27" s="318"/>
      <c r="B27" s="262" t="s">
        <v>97</v>
      </c>
      <c r="C27" s="262" t="s">
        <v>119</v>
      </c>
      <c r="D27" s="262"/>
      <c r="E27" s="318"/>
      <c r="F27" s="318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13"/>
      <c r="S27" s="14"/>
    </row>
    <row r="28" spans="1:19" ht="15.6">
      <c r="A28" s="323">
        <v>10</v>
      </c>
      <c r="B28" s="260" t="s">
        <v>122</v>
      </c>
      <c r="C28" s="260" t="s">
        <v>92</v>
      </c>
      <c r="D28" s="317">
        <v>140000</v>
      </c>
      <c r="E28" s="316" t="s">
        <v>38</v>
      </c>
      <c r="F28" s="316" t="s">
        <v>42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1"/>
      <c r="S28" s="12" t="s">
        <v>359</v>
      </c>
    </row>
    <row r="29" spans="1:19" ht="15.6">
      <c r="A29" s="318"/>
      <c r="B29" s="262" t="s">
        <v>123</v>
      </c>
      <c r="C29" s="324" t="s">
        <v>93</v>
      </c>
      <c r="D29" s="262"/>
      <c r="E29" s="318"/>
      <c r="F29" s="318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13"/>
      <c r="S29" s="13"/>
    </row>
    <row r="30" spans="1:19" ht="15.6">
      <c r="A30" s="325"/>
      <c r="B30" s="263"/>
      <c r="C30" s="263"/>
      <c r="D30" s="263"/>
      <c r="E30" s="325"/>
      <c r="F30" s="325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18.600000000000001">
      <c r="A31" s="312" t="s">
        <v>239</v>
      </c>
      <c r="B31" s="312"/>
      <c r="C31" s="313"/>
      <c r="S31" s="374">
        <v>22</v>
      </c>
    </row>
    <row r="32" spans="1:19" ht="15.6">
      <c r="A32" s="395" t="s">
        <v>232</v>
      </c>
      <c r="B32" s="395"/>
      <c r="C32" s="395"/>
      <c r="D32" s="395"/>
      <c r="E32" s="395"/>
      <c r="F32" s="395"/>
      <c r="G32" s="395"/>
      <c r="H32" s="395"/>
      <c r="I32" s="395"/>
      <c r="J32" s="395"/>
      <c r="K32" s="395"/>
      <c r="L32" s="395"/>
      <c r="M32" s="395"/>
      <c r="N32" s="395"/>
      <c r="O32" s="395"/>
      <c r="P32" s="395"/>
      <c r="Q32" s="395"/>
      <c r="R32" s="395"/>
      <c r="S32" s="315"/>
    </row>
    <row r="33" spans="1:19" ht="15.6">
      <c r="A33" s="395" t="s">
        <v>435</v>
      </c>
      <c r="B33" s="395"/>
      <c r="C33" s="395"/>
      <c r="D33" s="395"/>
      <c r="E33" s="395"/>
      <c r="F33" s="395"/>
      <c r="G33" s="395"/>
      <c r="H33" s="395"/>
      <c r="I33" s="395"/>
      <c r="J33" s="395"/>
      <c r="K33" s="395"/>
      <c r="L33" s="395"/>
      <c r="M33" s="395"/>
      <c r="N33" s="395"/>
      <c r="O33" s="395"/>
      <c r="P33" s="395"/>
      <c r="Q33" s="395"/>
      <c r="R33" s="395"/>
      <c r="S33" s="315"/>
    </row>
    <row r="34" spans="1:19" ht="15.6">
      <c r="A34" s="395" t="s">
        <v>234</v>
      </c>
      <c r="B34" s="395"/>
      <c r="C34" s="395"/>
      <c r="D34" s="395"/>
      <c r="E34" s="395"/>
      <c r="F34" s="395"/>
      <c r="G34" s="395"/>
      <c r="H34" s="395"/>
      <c r="I34" s="395"/>
      <c r="J34" s="395"/>
      <c r="K34" s="395"/>
      <c r="L34" s="395"/>
      <c r="M34" s="395"/>
      <c r="N34" s="395"/>
      <c r="O34" s="395"/>
      <c r="P34" s="395"/>
      <c r="Q34" s="395"/>
      <c r="R34" s="395"/>
      <c r="S34" s="315"/>
    </row>
    <row r="35" spans="1:19" ht="17.399999999999999">
      <c r="A35" s="22" t="s">
        <v>246</v>
      </c>
      <c r="B35" s="22"/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37"/>
      <c r="S35" s="37"/>
    </row>
    <row r="36" spans="1:19" ht="17.399999999999999">
      <c r="A36" s="22"/>
      <c r="B36" s="22" t="s">
        <v>358</v>
      </c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37"/>
      <c r="S36" s="37"/>
    </row>
    <row r="37" spans="1:19" ht="15.6">
      <c r="A37" s="18"/>
      <c r="B37" s="142" t="s">
        <v>273</v>
      </c>
      <c r="C37" s="142"/>
      <c r="D37" s="36"/>
      <c r="E37" s="37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217" t="s">
        <v>11</v>
      </c>
      <c r="B38" s="217" t="s">
        <v>13</v>
      </c>
      <c r="C38" s="217" t="s">
        <v>14</v>
      </c>
      <c r="D38" s="217" t="s">
        <v>6</v>
      </c>
      <c r="E38" s="217" t="s">
        <v>16</v>
      </c>
      <c r="F38" s="217" t="s">
        <v>33</v>
      </c>
      <c r="G38" s="386" t="s">
        <v>293</v>
      </c>
      <c r="H38" s="387"/>
      <c r="I38" s="388"/>
      <c r="J38" s="218" t="s">
        <v>461</v>
      </c>
      <c r="K38" s="219"/>
      <c r="L38" s="219"/>
      <c r="M38" s="219"/>
      <c r="N38" s="219"/>
      <c r="O38" s="219"/>
      <c r="P38" s="219"/>
      <c r="Q38" s="219"/>
      <c r="R38" s="220"/>
      <c r="S38" s="217" t="s">
        <v>2</v>
      </c>
    </row>
    <row r="39" spans="1:19" ht="21">
      <c r="A39" s="221" t="s">
        <v>12</v>
      </c>
      <c r="B39" s="221"/>
      <c r="C39" s="221" t="s">
        <v>51</v>
      </c>
      <c r="D39" s="221" t="s">
        <v>32</v>
      </c>
      <c r="E39" s="221" t="s">
        <v>2</v>
      </c>
      <c r="F39" s="221" t="s">
        <v>34</v>
      </c>
      <c r="G39" s="222" t="s">
        <v>17</v>
      </c>
      <c r="H39" s="223" t="s">
        <v>18</v>
      </c>
      <c r="I39" s="224" t="s">
        <v>19</v>
      </c>
      <c r="J39" s="225" t="s">
        <v>20</v>
      </c>
      <c r="K39" s="223" t="s">
        <v>21</v>
      </c>
      <c r="L39" s="225" t="s">
        <v>22</v>
      </c>
      <c r="M39" s="223" t="s">
        <v>23</v>
      </c>
      <c r="N39" s="225" t="s">
        <v>24</v>
      </c>
      <c r="O39" s="223" t="s">
        <v>25</v>
      </c>
      <c r="P39" s="225" t="s">
        <v>26</v>
      </c>
      <c r="Q39" s="223" t="s">
        <v>27</v>
      </c>
      <c r="R39" s="223" t="s">
        <v>28</v>
      </c>
      <c r="S39" s="221" t="s">
        <v>295</v>
      </c>
    </row>
    <row r="40" spans="1:19" ht="15.6">
      <c r="A40" s="141">
        <v>11</v>
      </c>
      <c r="B40" s="326" t="s">
        <v>475</v>
      </c>
      <c r="C40" s="326" t="s">
        <v>477</v>
      </c>
      <c r="D40" s="389">
        <v>20000</v>
      </c>
      <c r="E40" s="391" t="s">
        <v>98</v>
      </c>
      <c r="F40" s="393" t="s">
        <v>42</v>
      </c>
      <c r="G40" s="328"/>
      <c r="H40" s="31"/>
      <c r="I40" s="28"/>
      <c r="J40" s="29"/>
      <c r="K40" s="9"/>
      <c r="L40" s="29"/>
      <c r="M40" s="9"/>
      <c r="N40" s="29"/>
      <c r="O40" s="9"/>
      <c r="P40" s="29"/>
      <c r="Q40" s="9"/>
      <c r="R40" s="31"/>
      <c r="S40" s="12"/>
    </row>
    <row r="41" spans="1:19" ht="15.6">
      <c r="A41" s="139"/>
      <c r="B41" s="329" t="s">
        <v>476</v>
      </c>
      <c r="C41" s="326" t="s">
        <v>275</v>
      </c>
      <c r="D41" s="389"/>
      <c r="E41" s="391"/>
      <c r="F41" s="393"/>
      <c r="G41" s="328"/>
      <c r="H41" s="31"/>
      <c r="I41" s="31"/>
      <c r="J41" s="17"/>
      <c r="K41" s="11"/>
      <c r="L41" s="17"/>
      <c r="M41" s="11"/>
      <c r="N41" s="17"/>
      <c r="O41" s="11"/>
      <c r="P41" s="17"/>
      <c r="Q41" s="11"/>
      <c r="R41" s="31"/>
      <c r="S41" s="12" t="s">
        <v>359</v>
      </c>
    </row>
    <row r="42" spans="1:19" ht="15.6">
      <c r="A42" s="71"/>
      <c r="B42" s="330"/>
      <c r="C42" s="331" t="s">
        <v>276</v>
      </c>
      <c r="D42" s="332"/>
      <c r="E42" s="332"/>
      <c r="F42" s="333"/>
      <c r="G42" s="331"/>
      <c r="H42" s="20"/>
      <c r="I42" s="20"/>
      <c r="J42" s="34"/>
      <c r="K42" s="13"/>
      <c r="L42" s="34"/>
      <c r="M42" s="13"/>
      <c r="N42" s="34"/>
      <c r="O42" s="13"/>
      <c r="P42" s="34"/>
      <c r="Q42" s="13"/>
      <c r="R42" s="13"/>
      <c r="S42" s="14"/>
    </row>
    <row r="43" spans="1:19" ht="15.6">
      <c r="A43" s="141">
        <v>12</v>
      </c>
      <c r="B43" s="326" t="s">
        <v>475</v>
      </c>
      <c r="C43" s="326" t="s">
        <v>477</v>
      </c>
      <c r="D43" s="334">
        <v>20000</v>
      </c>
      <c r="E43" s="326" t="s">
        <v>99</v>
      </c>
      <c r="F43" s="327" t="s">
        <v>42</v>
      </c>
      <c r="G43" s="328"/>
      <c r="H43" s="28"/>
      <c r="I43" s="28"/>
      <c r="J43" s="29"/>
      <c r="K43" s="9"/>
      <c r="L43" s="29"/>
      <c r="M43" s="9"/>
      <c r="N43" s="29"/>
      <c r="O43" s="9"/>
      <c r="P43" s="29"/>
      <c r="Q43" s="9"/>
      <c r="R43" s="9"/>
      <c r="S43" s="12"/>
    </row>
    <row r="44" spans="1:19" ht="15.6">
      <c r="A44" s="139"/>
      <c r="B44" s="329" t="s">
        <v>478</v>
      </c>
      <c r="C44" s="326" t="s">
        <v>479</v>
      </c>
      <c r="D44" s="389"/>
      <c r="E44" s="391"/>
      <c r="F44" s="393"/>
      <c r="G44" s="328"/>
      <c r="H44" s="31"/>
      <c r="I44" s="31"/>
      <c r="J44" s="17"/>
      <c r="K44" s="11"/>
      <c r="L44" s="17"/>
      <c r="M44" s="11"/>
      <c r="N44" s="17"/>
      <c r="O44" s="11"/>
      <c r="P44" s="17"/>
      <c r="Q44" s="11"/>
      <c r="R44" s="11"/>
      <c r="S44" s="12" t="s">
        <v>359</v>
      </c>
    </row>
    <row r="45" spans="1:19" ht="15.6">
      <c r="A45" s="117"/>
      <c r="B45" s="330"/>
      <c r="C45" s="331" t="s">
        <v>276</v>
      </c>
      <c r="D45" s="390"/>
      <c r="E45" s="392"/>
      <c r="F45" s="394"/>
      <c r="G45" s="331"/>
      <c r="H45" s="20"/>
      <c r="I45" s="31"/>
      <c r="J45" s="17"/>
      <c r="K45" s="11"/>
      <c r="L45" s="17"/>
      <c r="M45" s="11"/>
      <c r="N45" s="17"/>
      <c r="O45" s="11"/>
      <c r="P45" s="17"/>
      <c r="Q45" s="11"/>
      <c r="R45" s="13"/>
      <c r="S45" s="14"/>
    </row>
    <row r="46" spans="1:19" ht="15.6">
      <c r="A46" s="141">
        <v>13</v>
      </c>
      <c r="B46" s="326" t="s">
        <v>475</v>
      </c>
      <c r="C46" s="326" t="s">
        <v>477</v>
      </c>
      <c r="D46" s="335">
        <v>20000</v>
      </c>
      <c r="E46" s="326" t="s">
        <v>100</v>
      </c>
      <c r="F46" s="327" t="s">
        <v>42</v>
      </c>
      <c r="G46" s="328"/>
      <c r="H46" s="31"/>
      <c r="I46" s="28"/>
      <c r="J46" s="29"/>
      <c r="K46" s="9"/>
      <c r="L46" s="29"/>
      <c r="M46" s="9"/>
      <c r="N46" s="29"/>
      <c r="O46" s="9"/>
      <c r="P46" s="29"/>
      <c r="Q46" s="9"/>
      <c r="R46" s="31"/>
      <c r="S46" s="12"/>
    </row>
    <row r="47" spans="1:19" ht="15.6">
      <c r="A47" s="139"/>
      <c r="B47" s="329" t="s">
        <v>480</v>
      </c>
      <c r="C47" s="326" t="s">
        <v>277</v>
      </c>
      <c r="D47" s="326"/>
      <c r="E47" s="326"/>
      <c r="F47" s="336"/>
      <c r="G47" s="328"/>
      <c r="H47" s="31"/>
      <c r="I47" s="31"/>
      <c r="J47" s="17"/>
      <c r="K47" s="11"/>
      <c r="L47" s="17"/>
      <c r="M47" s="11"/>
      <c r="N47" s="17"/>
      <c r="O47" s="11"/>
      <c r="P47" s="17"/>
      <c r="Q47" s="11"/>
      <c r="R47" s="31"/>
      <c r="S47" s="12" t="s">
        <v>359</v>
      </c>
    </row>
    <row r="48" spans="1:19" ht="15.6">
      <c r="A48" s="71"/>
      <c r="B48" s="330"/>
      <c r="C48" s="331" t="s">
        <v>276</v>
      </c>
      <c r="D48" s="337"/>
      <c r="E48" s="337"/>
      <c r="F48" s="337"/>
      <c r="G48" s="331"/>
      <c r="H48" s="20"/>
      <c r="I48" s="20"/>
      <c r="J48" s="34"/>
      <c r="K48" s="13"/>
      <c r="L48" s="34"/>
      <c r="M48" s="13"/>
      <c r="N48" s="34"/>
      <c r="O48" s="13"/>
      <c r="P48" s="34"/>
      <c r="Q48" s="13"/>
      <c r="R48" s="13"/>
      <c r="S48" s="14"/>
    </row>
    <row r="49" spans="1:19" ht="15.6">
      <c r="A49" s="141">
        <v>14</v>
      </c>
      <c r="B49" s="326" t="s">
        <v>475</v>
      </c>
      <c r="C49" s="326" t="s">
        <v>477</v>
      </c>
      <c r="D49" s="338">
        <v>20000</v>
      </c>
      <c r="E49" s="338" t="s">
        <v>101</v>
      </c>
      <c r="F49" s="339" t="s">
        <v>42</v>
      </c>
      <c r="G49" s="328"/>
      <c r="H49" s="31"/>
      <c r="I49" s="28"/>
      <c r="J49" s="29"/>
      <c r="K49" s="9"/>
      <c r="L49" s="29"/>
      <c r="M49" s="9"/>
      <c r="N49" s="29"/>
      <c r="O49" s="9"/>
      <c r="P49" s="29"/>
      <c r="Q49" s="9"/>
      <c r="R49" s="9"/>
      <c r="S49" s="12"/>
    </row>
    <row r="50" spans="1:19" ht="15.6">
      <c r="A50" s="139"/>
      <c r="B50" s="329" t="s">
        <v>481</v>
      </c>
      <c r="C50" s="326" t="s">
        <v>278</v>
      </c>
      <c r="D50" s="340"/>
      <c r="E50" s="341"/>
      <c r="F50" s="327"/>
      <c r="G50" s="328"/>
      <c r="H50" s="31"/>
      <c r="I50" s="31"/>
      <c r="J50" s="17"/>
      <c r="K50" s="11"/>
      <c r="L50" s="17"/>
      <c r="M50" s="11"/>
      <c r="N50" s="17"/>
      <c r="O50" s="11"/>
      <c r="P50" s="17"/>
      <c r="Q50" s="11"/>
      <c r="R50" s="11"/>
      <c r="S50" s="12" t="s">
        <v>359</v>
      </c>
    </row>
    <row r="51" spans="1:19" ht="15.6">
      <c r="A51" s="117"/>
      <c r="B51" s="330"/>
      <c r="C51" s="331" t="s">
        <v>276</v>
      </c>
      <c r="D51" s="332"/>
      <c r="E51" s="332"/>
      <c r="F51" s="333"/>
      <c r="G51" s="331"/>
      <c r="H51" s="20"/>
      <c r="I51" s="31"/>
      <c r="J51" s="17"/>
      <c r="K51" s="11"/>
      <c r="L51" s="17"/>
      <c r="M51" s="11"/>
      <c r="N51" s="17"/>
      <c r="O51" s="11"/>
      <c r="P51" s="17"/>
      <c r="Q51" s="11"/>
      <c r="R51" s="13"/>
      <c r="S51" s="14"/>
    </row>
    <row r="52" spans="1:19" ht="15.6">
      <c r="A52" s="141">
        <v>15</v>
      </c>
      <c r="B52" s="326" t="s">
        <v>475</v>
      </c>
      <c r="C52" s="326" t="s">
        <v>477</v>
      </c>
      <c r="D52" s="389">
        <v>20000</v>
      </c>
      <c r="E52" s="391" t="s">
        <v>102</v>
      </c>
      <c r="F52" s="393" t="s">
        <v>42</v>
      </c>
      <c r="G52" s="328"/>
      <c r="H52" s="31"/>
      <c r="I52" s="28"/>
      <c r="J52" s="29"/>
      <c r="K52" s="9"/>
      <c r="L52" s="29"/>
      <c r="M52" s="9"/>
      <c r="N52" s="29"/>
      <c r="O52" s="9"/>
      <c r="P52" s="29"/>
      <c r="Q52" s="9"/>
      <c r="R52" s="31"/>
      <c r="S52" s="12"/>
    </row>
    <row r="53" spans="1:19" ht="15.6">
      <c r="A53" s="139"/>
      <c r="B53" s="329" t="s">
        <v>482</v>
      </c>
      <c r="C53" s="326" t="s">
        <v>279</v>
      </c>
      <c r="D53" s="389"/>
      <c r="E53" s="391"/>
      <c r="F53" s="393"/>
      <c r="G53" s="328"/>
      <c r="H53" s="31"/>
      <c r="I53" s="31"/>
      <c r="J53" s="17"/>
      <c r="K53" s="11"/>
      <c r="L53" s="17"/>
      <c r="M53" s="11"/>
      <c r="N53" s="17"/>
      <c r="O53" s="11"/>
      <c r="P53" s="17"/>
      <c r="Q53" s="11"/>
      <c r="R53" s="31"/>
      <c r="S53" s="12" t="s">
        <v>359</v>
      </c>
    </row>
    <row r="54" spans="1:19" ht="15.6">
      <c r="A54" s="71"/>
      <c r="B54" s="330"/>
      <c r="C54" s="331" t="s">
        <v>276</v>
      </c>
      <c r="D54" s="332"/>
      <c r="E54" s="332"/>
      <c r="F54" s="333"/>
      <c r="G54" s="331"/>
      <c r="H54" s="20"/>
      <c r="I54" s="20"/>
      <c r="J54" s="34"/>
      <c r="K54" s="13"/>
      <c r="L54" s="34"/>
      <c r="M54" s="13"/>
      <c r="N54" s="34"/>
      <c r="O54" s="13"/>
      <c r="P54" s="34"/>
      <c r="Q54" s="13"/>
      <c r="R54" s="13"/>
      <c r="S54" s="14"/>
    </row>
    <row r="55" spans="1:19" ht="15.6">
      <c r="A55" s="41">
        <v>16</v>
      </c>
      <c r="B55" s="326" t="s">
        <v>475</v>
      </c>
      <c r="C55" s="326" t="s">
        <v>477</v>
      </c>
      <c r="D55" s="342">
        <v>20000</v>
      </c>
      <c r="E55" s="343" t="s">
        <v>103</v>
      </c>
      <c r="F55" s="344" t="s">
        <v>42</v>
      </c>
      <c r="G55" s="328"/>
      <c r="H55" s="31"/>
      <c r="I55" s="28"/>
      <c r="J55" s="29"/>
      <c r="K55" s="9"/>
      <c r="L55" s="29"/>
      <c r="M55" s="9"/>
      <c r="N55" s="29"/>
      <c r="O55" s="9"/>
      <c r="P55" s="29"/>
      <c r="Q55" s="9"/>
      <c r="R55" s="9"/>
      <c r="S55" s="12"/>
    </row>
    <row r="56" spans="1:19" ht="15.6">
      <c r="A56" s="56"/>
      <c r="B56" s="329" t="s">
        <v>483</v>
      </c>
      <c r="C56" s="326" t="s">
        <v>280</v>
      </c>
      <c r="D56" s="342"/>
      <c r="E56" s="345"/>
      <c r="F56" s="344"/>
      <c r="G56" s="346"/>
      <c r="H56" s="11"/>
      <c r="I56" s="31"/>
      <c r="J56" s="17"/>
      <c r="K56" s="11"/>
      <c r="L56" s="17"/>
      <c r="M56" s="11"/>
      <c r="N56" s="17"/>
      <c r="O56" s="11"/>
      <c r="P56" s="17"/>
      <c r="Q56" s="11"/>
      <c r="R56" s="11"/>
      <c r="S56" s="12" t="s">
        <v>359</v>
      </c>
    </row>
    <row r="57" spans="1:19" ht="15.6">
      <c r="A57" s="14"/>
      <c r="B57" s="330"/>
      <c r="C57" s="331" t="s">
        <v>276</v>
      </c>
      <c r="D57" s="347"/>
      <c r="E57" s="348"/>
      <c r="F57" s="349"/>
      <c r="G57" s="350"/>
      <c r="H57" s="13"/>
      <c r="I57" s="20"/>
      <c r="J57" s="34"/>
      <c r="K57" s="13"/>
      <c r="L57" s="34"/>
      <c r="M57" s="13"/>
      <c r="N57" s="34"/>
      <c r="O57" s="13"/>
      <c r="P57" s="34"/>
      <c r="Q57" s="13"/>
      <c r="R57" s="13"/>
      <c r="S57" s="13"/>
    </row>
    <row r="58" spans="1:19" ht="18.600000000000001">
      <c r="A58" s="18"/>
      <c r="B58" s="351"/>
      <c r="C58" s="352"/>
      <c r="D58" s="353"/>
      <c r="E58" s="351"/>
      <c r="F58" s="354"/>
      <c r="G58" s="355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  <row r="59" spans="1:19" ht="18.600000000000001">
      <c r="A59" s="312" t="s">
        <v>239</v>
      </c>
      <c r="B59" s="312"/>
      <c r="C59" s="313"/>
      <c r="S59" s="374">
        <v>23</v>
      </c>
    </row>
    <row r="60" spans="1:19" ht="15.6">
      <c r="A60" s="395" t="s">
        <v>232</v>
      </c>
      <c r="B60" s="395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  <c r="Q60" s="395"/>
      <c r="R60" s="395"/>
      <c r="S60" s="315"/>
    </row>
    <row r="61" spans="1:19" ht="15.6">
      <c r="A61" s="395" t="s">
        <v>435</v>
      </c>
      <c r="B61" s="395"/>
      <c r="C61" s="395"/>
      <c r="D61" s="395"/>
      <c r="E61" s="395"/>
      <c r="F61" s="395"/>
      <c r="G61" s="395"/>
      <c r="H61" s="395"/>
      <c r="I61" s="395"/>
      <c r="J61" s="395"/>
      <c r="K61" s="395"/>
      <c r="L61" s="395"/>
      <c r="M61" s="395"/>
      <c r="N61" s="395"/>
      <c r="O61" s="395"/>
      <c r="P61" s="395"/>
      <c r="Q61" s="395"/>
      <c r="R61" s="395"/>
      <c r="S61" s="315"/>
    </row>
    <row r="62" spans="1:19" ht="15.6">
      <c r="A62" s="395" t="s">
        <v>234</v>
      </c>
      <c r="B62" s="395"/>
      <c r="C62" s="395"/>
      <c r="D62" s="395"/>
      <c r="E62" s="395"/>
      <c r="F62" s="395"/>
      <c r="G62" s="395"/>
      <c r="H62" s="395"/>
      <c r="I62" s="395"/>
      <c r="J62" s="395"/>
      <c r="K62" s="395"/>
      <c r="L62" s="395"/>
      <c r="M62" s="395"/>
      <c r="N62" s="395"/>
      <c r="O62" s="395"/>
      <c r="P62" s="395"/>
      <c r="Q62" s="395"/>
      <c r="R62" s="395"/>
      <c r="S62" s="315"/>
    </row>
    <row r="63" spans="1:19" ht="17.399999999999999">
      <c r="A63" s="22" t="s">
        <v>246</v>
      </c>
      <c r="B63" s="22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37"/>
      <c r="S63" s="37"/>
    </row>
    <row r="64" spans="1:19" ht="17.399999999999999">
      <c r="A64" s="22"/>
      <c r="B64" s="22" t="s">
        <v>358</v>
      </c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37"/>
      <c r="S64" s="37"/>
    </row>
    <row r="65" spans="1:19" ht="15.6">
      <c r="A65" s="18"/>
      <c r="B65" s="142" t="s">
        <v>273</v>
      </c>
      <c r="C65" s="142"/>
      <c r="D65" s="36"/>
      <c r="E65" s="37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ht="15.6">
      <c r="A66" s="217" t="s">
        <v>11</v>
      </c>
      <c r="B66" s="217" t="s">
        <v>13</v>
      </c>
      <c r="C66" s="217" t="s">
        <v>14</v>
      </c>
      <c r="D66" s="217" t="s">
        <v>6</v>
      </c>
      <c r="E66" s="217" t="s">
        <v>16</v>
      </c>
      <c r="F66" s="217" t="s">
        <v>33</v>
      </c>
      <c r="G66" s="386" t="s">
        <v>293</v>
      </c>
      <c r="H66" s="387"/>
      <c r="I66" s="388"/>
      <c r="J66" s="218" t="s">
        <v>461</v>
      </c>
      <c r="K66" s="219"/>
      <c r="L66" s="219"/>
      <c r="M66" s="219"/>
      <c r="N66" s="219"/>
      <c r="O66" s="219"/>
      <c r="P66" s="219"/>
      <c r="Q66" s="219"/>
      <c r="R66" s="220"/>
      <c r="S66" s="217" t="s">
        <v>2</v>
      </c>
    </row>
    <row r="67" spans="1:19" ht="21">
      <c r="A67" s="226" t="s">
        <v>12</v>
      </c>
      <c r="B67" s="226"/>
      <c r="C67" s="226" t="s">
        <v>51</v>
      </c>
      <c r="D67" s="226" t="s">
        <v>32</v>
      </c>
      <c r="E67" s="226" t="s">
        <v>2</v>
      </c>
      <c r="F67" s="226" t="s">
        <v>34</v>
      </c>
      <c r="G67" s="227" t="s">
        <v>17</v>
      </c>
      <c r="H67" s="228" t="s">
        <v>18</v>
      </c>
      <c r="I67" s="229" t="s">
        <v>19</v>
      </c>
      <c r="J67" s="230" t="s">
        <v>20</v>
      </c>
      <c r="K67" s="228" t="s">
        <v>21</v>
      </c>
      <c r="L67" s="230" t="s">
        <v>22</v>
      </c>
      <c r="M67" s="228" t="s">
        <v>23</v>
      </c>
      <c r="N67" s="230" t="s">
        <v>24</v>
      </c>
      <c r="O67" s="228" t="s">
        <v>25</v>
      </c>
      <c r="P67" s="230" t="s">
        <v>26</v>
      </c>
      <c r="Q67" s="228" t="s">
        <v>27</v>
      </c>
      <c r="R67" s="228" t="s">
        <v>28</v>
      </c>
      <c r="S67" s="221" t="s">
        <v>295</v>
      </c>
    </row>
    <row r="68" spans="1:19" ht="15.6">
      <c r="A68" s="141">
        <v>17</v>
      </c>
      <c r="B68" s="326" t="s">
        <v>475</v>
      </c>
      <c r="C68" s="326" t="s">
        <v>477</v>
      </c>
      <c r="D68" s="389">
        <v>20000</v>
      </c>
      <c r="E68" s="391" t="s">
        <v>104</v>
      </c>
      <c r="F68" s="393" t="s">
        <v>42</v>
      </c>
      <c r="G68" s="328"/>
      <c r="H68" s="31"/>
      <c r="I68" s="28"/>
      <c r="J68" s="29"/>
      <c r="K68" s="9"/>
      <c r="L68" s="29"/>
      <c r="M68" s="9"/>
      <c r="N68" s="29"/>
      <c r="O68" s="9"/>
      <c r="P68" s="29"/>
      <c r="Q68" s="9"/>
      <c r="R68" s="17"/>
      <c r="S68" s="10"/>
    </row>
    <row r="69" spans="1:19" ht="15.6">
      <c r="A69" s="139"/>
      <c r="B69" s="329" t="s">
        <v>484</v>
      </c>
      <c r="C69" s="326" t="s">
        <v>281</v>
      </c>
      <c r="D69" s="389"/>
      <c r="E69" s="391"/>
      <c r="F69" s="393"/>
      <c r="G69" s="328"/>
      <c r="H69" s="31"/>
      <c r="I69" s="31"/>
      <c r="J69" s="17"/>
      <c r="K69" s="11"/>
      <c r="L69" s="17"/>
      <c r="M69" s="11"/>
      <c r="N69" s="17"/>
      <c r="O69" s="11"/>
      <c r="P69" s="17"/>
      <c r="Q69" s="11"/>
      <c r="R69" s="17"/>
      <c r="S69" s="12" t="s">
        <v>359</v>
      </c>
    </row>
    <row r="70" spans="1:19" ht="15.6">
      <c r="A70" s="71"/>
      <c r="B70" s="330"/>
      <c r="C70" s="331" t="s">
        <v>276</v>
      </c>
      <c r="D70" s="332"/>
      <c r="E70" s="332"/>
      <c r="F70" s="333"/>
      <c r="G70" s="331"/>
      <c r="H70" s="20"/>
      <c r="I70" s="20"/>
      <c r="J70" s="34"/>
      <c r="K70" s="13"/>
      <c r="L70" s="34"/>
      <c r="M70" s="13"/>
      <c r="N70" s="34"/>
      <c r="O70" s="13"/>
      <c r="P70" s="34"/>
      <c r="Q70" s="13"/>
      <c r="R70" s="33"/>
      <c r="S70" s="14"/>
    </row>
    <row r="71" spans="1:19" ht="15.6">
      <c r="A71" s="141">
        <v>18</v>
      </c>
      <c r="B71" s="326" t="s">
        <v>475</v>
      </c>
      <c r="C71" s="326" t="s">
        <v>477</v>
      </c>
      <c r="D71" s="334">
        <v>20000</v>
      </c>
      <c r="E71" s="326" t="s">
        <v>105</v>
      </c>
      <c r="F71" s="327" t="s">
        <v>42</v>
      </c>
      <c r="G71" s="328"/>
      <c r="H71" s="28"/>
      <c r="I71" s="28"/>
      <c r="J71" s="29"/>
      <c r="K71" s="9"/>
      <c r="L71" s="29"/>
      <c r="M71" s="9"/>
      <c r="N71" s="29"/>
      <c r="O71" s="9"/>
      <c r="P71" s="29"/>
      <c r="Q71" s="9"/>
      <c r="R71" s="27"/>
      <c r="S71" s="12"/>
    </row>
    <row r="72" spans="1:19" ht="15.6">
      <c r="A72" s="139"/>
      <c r="B72" s="329" t="s">
        <v>485</v>
      </c>
      <c r="C72" s="326" t="s">
        <v>282</v>
      </c>
      <c r="D72" s="389"/>
      <c r="E72" s="391"/>
      <c r="F72" s="393"/>
      <c r="G72" s="328"/>
      <c r="H72" s="31"/>
      <c r="I72" s="31"/>
      <c r="J72" s="17"/>
      <c r="K72" s="11"/>
      <c r="L72" s="17"/>
      <c r="M72" s="11"/>
      <c r="N72" s="17"/>
      <c r="O72" s="11"/>
      <c r="P72" s="17"/>
      <c r="Q72" s="11"/>
      <c r="R72" s="30"/>
      <c r="S72" s="12" t="s">
        <v>359</v>
      </c>
    </row>
    <row r="73" spans="1:19" ht="15.6">
      <c r="A73" s="117"/>
      <c r="B73" s="330"/>
      <c r="C73" s="331" t="s">
        <v>276</v>
      </c>
      <c r="D73" s="390"/>
      <c r="E73" s="392"/>
      <c r="F73" s="394"/>
      <c r="G73" s="331"/>
      <c r="H73" s="20"/>
      <c r="I73" s="31"/>
      <c r="J73" s="17"/>
      <c r="K73" s="11"/>
      <c r="L73" s="17"/>
      <c r="M73" s="11"/>
      <c r="N73" s="17"/>
      <c r="O73" s="11"/>
      <c r="P73" s="17"/>
      <c r="Q73" s="11"/>
      <c r="R73" s="33"/>
      <c r="S73" s="14"/>
    </row>
    <row r="74" spans="1:19" ht="15.6">
      <c r="A74" s="141">
        <v>19</v>
      </c>
      <c r="B74" s="326" t="s">
        <v>475</v>
      </c>
      <c r="C74" s="326" t="s">
        <v>477</v>
      </c>
      <c r="D74" s="335">
        <v>20000</v>
      </c>
      <c r="E74" s="326" t="s">
        <v>106</v>
      </c>
      <c r="F74" s="327" t="s">
        <v>42</v>
      </c>
      <c r="G74" s="328"/>
      <c r="H74" s="31"/>
      <c r="I74" s="28"/>
      <c r="J74" s="29"/>
      <c r="K74" s="9"/>
      <c r="L74" s="29"/>
      <c r="M74" s="9"/>
      <c r="N74" s="29"/>
      <c r="O74" s="9"/>
      <c r="P74" s="29"/>
      <c r="Q74" s="9"/>
      <c r="R74" s="17"/>
      <c r="S74" s="12"/>
    </row>
    <row r="75" spans="1:19" ht="15.6">
      <c r="A75" s="139"/>
      <c r="B75" s="329" t="s">
        <v>486</v>
      </c>
      <c r="C75" s="326" t="s">
        <v>283</v>
      </c>
      <c r="D75" s="326"/>
      <c r="E75" s="326"/>
      <c r="F75" s="336"/>
      <c r="G75" s="328"/>
      <c r="H75" s="31"/>
      <c r="I75" s="31"/>
      <c r="J75" s="17"/>
      <c r="K75" s="11"/>
      <c r="L75" s="17"/>
      <c r="M75" s="11"/>
      <c r="N75" s="17"/>
      <c r="O75" s="11"/>
      <c r="P75" s="17"/>
      <c r="Q75" s="11"/>
      <c r="R75" s="17"/>
      <c r="S75" s="12" t="s">
        <v>359</v>
      </c>
    </row>
    <row r="76" spans="1:19" ht="15.6">
      <c r="A76" s="71"/>
      <c r="B76" s="330"/>
      <c r="C76" s="331" t="s">
        <v>276</v>
      </c>
      <c r="D76" s="337"/>
      <c r="E76" s="337"/>
      <c r="F76" s="337"/>
      <c r="G76" s="331"/>
      <c r="H76" s="20"/>
      <c r="I76" s="20"/>
      <c r="J76" s="34"/>
      <c r="K76" s="13"/>
      <c r="L76" s="34"/>
      <c r="M76" s="13"/>
      <c r="N76" s="34"/>
      <c r="O76" s="13"/>
      <c r="P76" s="34"/>
      <c r="Q76" s="13"/>
      <c r="R76" s="33"/>
      <c r="S76" s="14"/>
    </row>
    <row r="77" spans="1:19" ht="15.6">
      <c r="A77" s="141">
        <v>20</v>
      </c>
      <c r="B77" s="326" t="s">
        <v>475</v>
      </c>
      <c r="C77" s="326" t="s">
        <v>477</v>
      </c>
      <c r="D77" s="338">
        <v>20000</v>
      </c>
      <c r="E77" s="338" t="s">
        <v>107</v>
      </c>
      <c r="F77" s="339" t="s">
        <v>42</v>
      </c>
      <c r="G77" s="328"/>
      <c r="H77" s="31"/>
      <c r="I77" s="28"/>
      <c r="J77" s="29"/>
      <c r="K77" s="9"/>
      <c r="L77" s="29"/>
      <c r="M77" s="9"/>
      <c r="N77" s="29"/>
      <c r="O77" s="9"/>
      <c r="P77" s="29"/>
      <c r="Q77" s="9"/>
      <c r="R77" s="27"/>
      <c r="S77" s="12"/>
    </row>
    <row r="78" spans="1:19" ht="15.6">
      <c r="A78" s="139"/>
      <c r="B78" s="329" t="s">
        <v>487</v>
      </c>
      <c r="C78" s="326" t="s">
        <v>284</v>
      </c>
      <c r="D78" s="340"/>
      <c r="E78" s="341"/>
      <c r="F78" s="327"/>
      <c r="G78" s="328"/>
      <c r="H78" s="31"/>
      <c r="I78" s="31"/>
      <c r="J78" s="17"/>
      <c r="K78" s="11"/>
      <c r="L78" s="17"/>
      <c r="M78" s="11"/>
      <c r="N78" s="17"/>
      <c r="O78" s="11"/>
      <c r="P78" s="17"/>
      <c r="Q78" s="11"/>
      <c r="R78" s="30"/>
      <c r="S78" s="12" t="s">
        <v>359</v>
      </c>
    </row>
    <row r="79" spans="1:19" ht="15.6">
      <c r="A79" s="117"/>
      <c r="B79" s="330"/>
      <c r="C79" s="331" t="s">
        <v>276</v>
      </c>
      <c r="D79" s="332"/>
      <c r="E79" s="332"/>
      <c r="F79" s="333"/>
      <c r="G79" s="331"/>
      <c r="H79" s="20"/>
      <c r="I79" s="31"/>
      <c r="J79" s="17"/>
      <c r="K79" s="11"/>
      <c r="L79" s="17"/>
      <c r="M79" s="11"/>
      <c r="N79" s="17"/>
      <c r="O79" s="11"/>
      <c r="P79" s="17"/>
      <c r="Q79" s="11"/>
      <c r="R79" s="33"/>
      <c r="S79" s="14"/>
    </row>
    <row r="80" spans="1:19" ht="15.6">
      <c r="A80" s="141">
        <v>21</v>
      </c>
      <c r="B80" s="326" t="s">
        <v>475</v>
      </c>
      <c r="C80" s="326" t="s">
        <v>477</v>
      </c>
      <c r="D80" s="389">
        <v>20000</v>
      </c>
      <c r="E80" s="391" t="s">
        <v>108</v>
      </c>
      <c r="F80" s="393" t="s">
        <v>42</v>
      </c>
      <c r="G80" s="328"/>
      <c r="H80" s="31"/>
      <c r="I80" s="28"/>
      <c r="J80" s="29"/>
      <c r="K80" s="9"/>
      <c r="L80" s="29"/>
      <c r="M80" s="9"/>
      <c r="N80" s="29"/>
      <c r="O80" s="9"/>
      <c r="P80" s="29"/>
      <c r="Q80" s="9"/>
      <c r="R80" s="17"/>
      <c r="S80" s="12"/>
    </row>
    <row r="81" spans="1:19" ht="15.6">
      <c r="A81" s="139"/>
      <c r="B81" s="329" t="s">
        <v>488</v>
      </c>
      <c r="C81" s="326" t="s">
        <v>285</v>
      </c>
      <c r="D81" s="389"/>
      <c r="E81" s="391"/>
      <c r="F81" s="393"/>
      <c r="G81" s="328"/>
      <c r="H81" s="31"/>
      <c r="I81" s="31"/>
      <c r="J81" s="17"/>
      <c r="K81" s="11"/>
      <c r="L81" s="17"/>
      <c r="M81" s="11"/>
      <c r="N81" s="17"/>
      <c r="O81" s="11"/>
      <c r="P81" s="17"/>
      <c r="Q81" s="11"/>
      <c r="R81" s="17"/>
      <c r="S81" s="12" t="s">
        <v>359</v>
      </c>
    </row>
    <row r="82" spans="1:19" ht="15.6">
      <c r="A82" s="71"/>
      <c r="B82" s="330"/>
      <c r="C82" s="331" t="s">
        <v>276</v>
      </c>
      <c r="D82" s="332"/>
      <c r="E82" s="332"/>
      <c r="F82" s="333"/>
      <c r="G82" s="331"/>
      <c r="H82" s="20"/>
      <c r="I82" s="20"/>
      <c r="J82" s="34"/>
      <c r="K82" s="13"/>
      <c r="L82" s="34"/>
      <c r="M82" s="13"/>
      <c r="N82" s="34"/>
      <c r="O82" s="13"/>
      <c r="P82" s="34"/>
      <c r="Q82" s="13"/>
      <c r="R82" s="33"/>
      <c r="S82" s="14"/>
    </row>
    <row r="83" spans="1:19" ht="15.6">
      <c r="A83" s="41">
        <v>22</v>
      </c>
      <c r="B83" s="326" t="s">
        <v>475</v>
      </c>
      <c r="C83" s="326" t="s">
        <v>477</v>
      </c>
      <c r="D83" s="342">
        <v>20000</v>
      </c>
      <c r="E83" s="343" t="s">
        <v>109</v>
      </c>
      <c r="F83" s="344" t="s">
        <v>42</v>
      </c>
      <c r="G83" s="328"/>
      <c r="H83" s="31"/>
      <c r="I83" s="28"/>
      <c r="J83" s="29"/>
      <c r="K83" s="9"/>
      <c r="L83" s="29"/>
      <c r="M83" s="9"/>
      <c r="N83" s="29"/>
      <c r="O83" s="9"/>
      <c r="P83" s="29"/>
      <c r="Q83" s="9"/>
      <c r="R83" s="27"/>
      <c r="S83" s="12"/>
    </row>
    <row r="84" spans="1:19" ht="15.6">
      <c r="A84" s="56"/>
      <c r="B84" s="329" t="s">
        <v>495</v>
      </c>
      <c r="C84" s="326" t="s">
        <v>285</v>
      </c>
      <c r="D84" s="342"/>
      <c r="E84" s="345"/>
      <c r="F84" s="344"/>
      <c r="G84" s="346"/>
      <c r="H84" s="11"/>
      <c r="I84" s="31"/>
      <c r="J84" s="17"/>
      <c r="K84" s="11"/>
      <c r="L84" s="17"/>
      <c r="M84" s="11"/>
      <c r="N84" s="17"/>
      <c r="O84" s="11"/>
      <c r="P84" s="17"/>
      <c r="Q84" s="11"/>
      <c r="R84" s="30"/>
      <c r="S84" s="12" t="s">
        <v>359</v>
      </c>
    </row>
    <row r="85" spans="1:19" ht="15.6">
      <c r="A85" s="14"/>
      <c r="B85" s="330"/>
      <c r="C85" s="331" t="s">
        <v>276</v>
      </c>
      <c r="D85" s="347"/>
      <c r="E85" s="348"/>
      <c r="F85" s="349"/>
      <c r="G85" s="350"/>
      <c r="H85" s="13"/>
      <c r="I85" s="20"/>
      <c r="J85" s="34"/>
      <c r="K85" s="13"/>
      <c r="L85" s="34"/>
      <c r="M85" s="13"/>
      <c r="N85" s="34"/>
      <c r="O85" s="13"/>
      <c r="P85" s="34"/>
      <c r="Q85" s="13"/>
      <c r="R85" s="33"/>
      <c r="S85" s="13"/>
    </row>
    <row r="86" spans="1:19" ht="15.6">
      <c r="A86" s="18"/>
      <c r="B86" s="356"/>
      <c r="C86" s="355"/>
      <c r="D86" s="353"/>
      <c r="E86" s="351"/>
      <c r="F86" s="354"/>
      <c r="G86" s="355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19" ht="18.600000000000001">
      <c r="A87" s="18"/>
      <c r="B87" s="356"/>
      <c r="C87" s="352"/>
      <c r="D87" s="353"/>
      <c r="E87" s="351"/>
      <c r="F87" s="354"/>
      <c r="G87" s="355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1:19" ht="18.600000000000001">
      <c r="A88" s="312" t="s">
        <v>239</v>
      </c>
      <c r="B88" s="312"/>
      <c r="C88" s="313"/>
      <c r="S88" s="374">
        <v>24</v>
      </c>
    </row>
    <row r="89" spans="1:19" ht="15.6">
      <c r="A89" s="395" t="s">
        <v>232</v>
      </c>
      <c r="B89" s="395"/>
      <c r="C89" s="395"/>
      <c r="D89" s="395"/>
      <c r="E89" s="395"/>
      <c r="F89" s="395"/>
      <c r="G89" s="395"/>
      <c r="H89" s="395"/>
      <c r="I89" s="395"/>
      <c r="J89" s="395"/>
      <c r="K89" s="395"/>
      <c r="L89" s="395"/>
      <c r="M89" s="395"/>
      <c r="N89" s="395"/>
      <c r="O89" s="395"/>
      <c r="P89" s="395"/>
      <c r="Q89" s="395"/>
      <c r="R89" s="395"/>
      <c r="S89" s="315"/>
    </row>
    <row r="90" spans="1:19" ht="15.6">
      <c r="A90" s="395" t="s">
        <v>435</v>
      </c>
      <c r="B90" s="395"/>
      <c r="C90" s="395"/>
      <c r="D90" s="395"/>
      <c r="E90" s="395"/>
      <c r="F90" s="395"/>
      <c r="G90" s="395"/>
      <c r="H90" s="395"/>
      <c r="I90" s="395"/>
      <c r="J90" s="395"/>
      <c r="K90" s="395"/>
      <c r="L90" s="395"/>
      <c r="M90" s="395"/>
      <c r="N90" s="395"/>
      <c r="O90" s="395"/>
      <c r="P90" s="395"/>
      <c r="Q90" s="395"/>
      <c r="R90" s="395"/>
      <c r="S90" s="315"/>
    </row>
    <row r="91" spans="1:19" ht="15.6">
      <c r="A91" s="395" t="s">
        <v>234</v>
      </c>
      <c r="B91" s="395"/>
      <c r="C91" s="395"/>
      <c r="D91" s="395"/>
      <c r="E91" s="395"/>
      <c r="F91" s="395"/>
      <c r="G91" s="395"/>
      <c r="H91" s="395"/>
      <c r="I91" s="395"/>
      <c r="J91" s="395"/>
      <c r="K91" s="395"/>
      <c r="L91" s="395"/>
      <c r="M91" s="395"/>
      <c r="N91" s="395"/>
      <c r="O91" s="395"/>
      <c r="P91" s="395"/>
      <c r="Q91" s="395"/>
      <c r="R91" s="395"/>
      <c r="S91" s="315"/>
    </row>
    <row r="92" spans="1:19" ht="17.399999999999999">
      <c r="A92" s="22" t="s">
        <v>246</v>
      </c>
      <c r="B92" s="22"/>
      <c r="C92" s="23"/>
      <c r="D92" s="23"/>
      <c r="E92" s="24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37"/>
      <c r="S92" s="37"/>
    </row>
    <row r="93" spans="1:19" ht="17.399999999999999">
      <c r="A93" s="22"/>
      <c r="B93" s="22" t="s">
        <v>358</v>
      </c>
      <c r="C93" s="23"/>
      <c r="D93" s="23"/>
      <c r="E93" s="24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37"/>
      <c r="S93" s="37"/>
    </row>
    <row r="94" spans="1:19" ht="15.6">
      <c r="A94" s="18"/>
      <c r="B94" s="142" t="s">
        <v>273</v>
      </c>
      <c r="C94" s="142"/>
      <c r="D94" s="36"/>
      <c r="E94" s="37"/>
      <c r="F94" s="18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19" ht="15.6">
      <c r="A95" s="217" t="s">
        <v>11</v>
      </c>
      <c r="B95" s="217" t="s">
        <v>13</v>
      </c>
      <c r="C95" s="217" t="s">
        <v>14</v>
      </c>
      <c r="D95" s="217" t="s">
        <v>6</v>
      </c>
      <c r="E95" s="217" t="s">
        <v>16</v>
      </c>
      <c r="F95" s="217" t="s">
        <v>33</v>
      </c>
      <c r="G95" s="386" t="s">
        <v>293</v>
      </c>
      <c r="H95" s="387"/>
      <c r="I95" s="388"/>
      <c r="J95" s="218" t="s">
        <v>461</v>
      </c>
      <c r="K95" s="219"/>
      <c r="L95" s="219"/>
      <c r="M95" s="219"/>
      <c r="N95" s="219"/>
      <c r="O95" s="219"/>
      <c r="P95" s="219"/>
      <c r="Q95" s="219"/>
      <c r="R95" s="220"/>
      <c r="S95" s="217" t="s">
        <v>2</v>
      </c>
    </row>
    <row r="96" spans="1:19" ht="21">
      <c r="A96" s="226" t="s">
        <v>12</v>
      </c>
      <c r="B96" s="226"/>
      <c r="C96" s="226" t="s">
        <v>51</v>
      </c>
      <c r="D96" s="226" t="s">
        <v>32</v>
      </c>
      <c r="E96" s="226" t="s">
        <v>2</v>
      </c>
      <c r="F96" s="226" t="s">
        <v>34</v>
      </c>
      <c r="G96" s="227" t="s">
        <v>17</v>
      </c>
      <c r="H96" s="228" t="s">
        <v>18</v>
      </c>
      <c r="I96" s="229" t="s">
        <v>19</v>
      </c>
      <c r="J96" s="230" t="s">
        <v>20</v>
      </c>
      <c r="K96" s="228" t="s">
        <v>21</v>
      </c>
      <c r="L96" s="230" t="s">
        <v>22</v>
      </c>
      <c r="M96" s="228" t="s">
        <v>23</v>
      </c>
      <c r="N96" s="230" t="s">
        <v>24</v>
      </c>
      <c r="O96" s="228" t="s">
        <v>25</v>
      </c>
      <c r="P96" s="230" t="s">
        <v>26</v>
      </c>
      <c r="Q96" s="228" t="s">
        <v>27</v>
      </c>
      <c r="R96" s="228" t="s">
        <v>28</v>
      </c>
      <c r="S96" s="226" t="s">
        <v>295</v>
      </c>
    </row>
    <row r="97" spans="1:19" ht="15.6">
      <c r="A97" s="141">
        <v>23</v>
      </c>
      <c r="B97" s="326" t="s">
        <v>475</v>
      </c>
      <c r="C97" s="326" t="s">
        <v>477</v>
      </c>
      <c r="D97" s="389">
        <v>20000</v>
      </c>
      <c r="E97" s="391" t="s">
        <v>110</v>
      </c>
      <c r="F97" s="393" t="s">
        <v>42</v>
      </c>
      <c r="G97" s="328"/>
      <c r="H97" s="31"/>
      <c r="I97" s="28"/>
      <c r="J97" s="29"/>
      <c r="K97" s="9"/>
      <c r="L97" s="29"/>
      <c r="M97" s="9"/>
      <c r="N97" s="29"/>
      <c r="O97" s="9"/>
      <c r="P97" s="29"/>
      <c r="Q97" s="9"/>
      <c r="R97" s="31"/>
      <c r="S97" s="10" t="s">
        <v>359</v>
      </c>
    </row>
    <row r="98" spans="1:19" ht="15.6">
      <c r="A98" s="139"/>
      <c r="B98" s="329" t="s">
        <v>489</v>
      </c>
      <c r="C98" s="326" t="s">
        <v>286</v>
      </c>
      <c r="D98" s="389"/>
      <c r="E98" s="391"/>
      <c r="F98" s="393"/>
      <c r="G98" s="328"/>
      <c r="H98" s="31"/>
      <c r="I98" s="31"/>
      <c r="J98" s="17"/>
      <c r="K98" s="11"/>
      <c r="L98" s="17"/>
      <c r="M98" s="11"/>
      <c r="N98" s="17"/>
      <c r="O98" s="11"/>
      <c r="P98" s="17"/>
      <c r="Q98" s="11"/>
      <c r="R98" s="31"/>
      <c r="S98" s="12"/>
    </row>
    <row r="99" spans="1:19" ht="15.6">
      <c r="A99" s="71"/>
      <c r="B99" s="330"/>
      <c r="C99" s="331" t="s">
        <v>276</v>
      </c>
      <c r="D99" s="332"/>
      <c r="E99" s="332"/>
      <c r="F99" s="333"/>
      <c r="G99" s="331"/>
      <c r="H99" s="20"/>
      <c r="I99" s="20"/>
      <c r="J99" s="34"/>
      <c r="K99" s="13"/>
      <c r="L99" s="34"/>
      <c r="M99" s="13"/>
      <c r="N99" s="34"/>
      <c r="O99" s="13"/>
      <c r="P99" s="34"/>
      <c r="Q99" s="13"/>
      <c r="R99" s="13"/>
      <c r="S99" s="14"/>
    </row>
    <row r="100" spans="1:19" ht="15.6">
      <c r="A100" s="141">
        <v>24</v>
      </c>
      <c r="B100" s="326" t="s">
        <v>475</v>
      </c>
      <c r="C100" s="326" t="s">
        <v>477</v>
      </c>
      <c r="D100" s="334">
        <v>20000</v>
      </c>
      <c r="E100" s="326" t="s">
        <v>111</v>
      </c>
      <c r="F100" s="327" t="s">
        <v>42</v>
      </c>
      <c r="G100" s="328"/>
      <c r="H100" s="28"/>
      <c r="I100" s="28"/>
      <c r="J100" s="29"/>
      <c r="K100" s="9"/>
      <c r="L100" s="29"/>
      <c r="M100" s="9"/>
      <c r="N100" s="29"/>
      <c r="O100" s="9"/>
      <c r="P100" s="29"/>
      <c r="Q100" s="9"/>
      <c r="R100" s="9"/>
      <c r="S100" s="12" t="s">
        <v>359</v>
      </c>
    </row>
    <row r="101" spans="1:19" ht="15.6">
      <c r="A101" s="139"/>
      <c r="B101" s="329" t="s">
        <v>490</v>
      </c>
      <c r="C101" s="326" t="s">
        <v>287</v>
      </c>
      <c r="D101" s="389"/>
      <c r="E101" s="391"/>
      <c r="F101" s="393"/>
      <c r="G101" s="328"/>
      <c r="H101" s="31"/>
      <c r="I101" s="31"/>
      <c r="J101" s="17"/>
      <c r="K101" s="11"/>
      <c r="L101" s="17"/>
      <c r="M101" s="11"/>
      <c r="N101" s="17"/>
      <c r="O101" s="11"/>
      <c r="P101" s="17"/>
      <c r="Q101" s="11"/>
      <c r="R101" s="11"/>
      <c r="S101" s="12"/>
    </row>
    <row r="102" spans="1:19" ht="15.6">
      <c r="A102" s="117"/>
      <c r="B102" s="330"/>
      <c r="C102" s="331" t="s">
        <v>276</v>
      </c>
      <c r="D102" s="390"/>
      <c r="E102" s="392"/>
      <c r="F102" s="394"/>
      <c r="G102" s="331"/>
      <c r="H102" s="20"/>
      <c r="I102" s="31"/>
      <c r="J102" s="17"/>
      <c r="K102" s="11"/>
      <c r="L102" s="17"/>
      <c r="M102" s="11"/>
      <c r="N102" s="17"/>
      <c r="O102" s="11"/>
      <c r="P102" s="17"/>
      <c r="Q102" s="11"/>
      <c r="R102" s="13"/>
      <c r="S102" s="14"/>
    </row>
    <row r="103" spans="1:19" ht="15.6">
      <c r="A103" s="141">
        <v>25</v>
      </c>
      <c r="B103" s="326" t="s">
        <v>475</v>
      </c>
      <c r="C103" s="326" t="s">
        <v>477</v>
      </c>
      <c r="D103" s="335">
        <v>20000</v>
      </c>
      <c r="E103" s="326" t="s">
        <v>112</v>
      </c>
      <c r="F103" s="327" t="s">
        <v>42</v>
      </c>
      <c r="G103" s="328"/>
      <c r="H103" s="31"/>
      <c r="I103" s="28"/>
      <c r="J103" s="29"/>
      <c r="K103" s="9"/>
      <c r="L103" s="29"/>
      <c r="M103" s="9"/>
      <c r="N103" s="29"/>
      <c r="O103" s="9"/>
      <c r="P103" s="29"/>
      <c r="Q103" s="9"/>
      <c r="R103" s="31"/>
      <c r="S103" s="12" t="s">
        <v>359</v>
      </c>
    </row>
    <row r="104" spans="1:19" ht="15.6">
      <c r="A104" s="139"/>
      <c r="B104" s="329" t="s">
        <v>491</v>
      </c>
      <c r="C104" s="326" t="s">
        <v>288</v>
      </c>
      <c r="D104" s="326"/>
      <c r="E104" s="326"/>
      <c r="F104" s="336"/>
      <c r="G104" s="328"/>
      <c r="H104" s="31"/>
      <c r="I104" s="31"/>
      <c r="J104" s="17"/>
      <c r="K104" s="11"/>
      <c r="L104" s="17"/>
      <c r="M104" s="11"/>
      <c r="N104" s="17"/>
      <c r="O104" s="11"/>
      <c r="P104" s="17"/>
      <c r="Q104" s="11"/>
      <c r="R104" s="31"/>
      <c r="S104" s="12"/>
    </row>
    <row r="105" spans="1:19" ht="15.6">
      <c r="A105" s="71"/>
      <c r="B105" s="330"/>
      <c r="C105" s="331" t="s">
        <v>276</v>
      </c>
      <c r="D105" s="337"/>
      <c r="E105" s="337"/>
      <c r="F105" s="337"/>
      <c r="G105" s="331"/>
      <c r="H105" s="20"/>
      <c r="I105" s="20"/>
      <c r="J105" s="34"/>
      <c r="K105" s="13"/>
      <c r="L105" s="34"/>
      <c r="M105" s="13"/>
      <c r="N105" s="34"/>
      <c r="O105" s="13"/>
      <c r="P105" s="34"/>
      <c r="Q105" s="13"/>
      <c r="R105" s="13"/>
      <c r="S105" s="14"/>
    </row>
    <row r="106" spans="1:19" ht="15.6">
      <c r="A106" s="141">
        <v>26</v>
      </c>
      <c r="B106" s="326" t="s">
        <v>475</v>
      </c>
      <c r="C106" s="326" t="s">
        <v>477</v>
      </c>
      <c r="D106" s="338">
        <v>20000</v>
      </c>
      <c r="E106" s="338" t="s">
        <v>113</v>
      </c>
      <c r="F106" s="339" t="s">
        <v>42</v>
      </c>
      <c r="G106" s="328"/>
      <c r="H106" s="31"/>
      <c r="I106" s="28"/>
      <c r="J106" s="29"/>
      <c r="K106" s="9"/>
      <c r="L106" s="29"/>
      <c r="M106" s="9"/>
      <c r="N106" s="29"/>
      <c r="O106" s="9"/>
      <c r="P106" s="29"/>
      <c r="Q106" s="9"/>
      <c r="R106" s="9"/>
      <c r="S106" s="12" t="s">
        <v>28</v>
      </c>
    </row>
    <row r="107" spans="1:19" ht="15.6">
      <c r="A107" s="139"/>
      <c r="B107" s="329" t="s">
        <v>492</v>
      </c>
      <c r="C107" s="326" t="s">
        <v>289</v>
      </c>
      <c r="D107" s="340"/>
      <c r="E107" s="341"/>
      <c r="F107" s="327"/>
      <c r="G107" s="328"/>
      <c r="H107" s="31"/>
      <c r="I107" s="31"/>
      <c r="J107" s="17"/>
      <c r="K107" s="11"/>
      <c r="L107" s="17"/>
      <c r="M107" s="11"/>
      <c r="N107" s="17"/>
      <c r="O107" s="11"/>
      <c r="P107" s="17"/>
      <c r="Q107" s="11"/>
      <c r="R107" s="11"/>
      <c r="S107" s="12"/>
    </row>
    <row r="108" spans="1:19" ht="15.6">
      <c r="A108" s="117"/>
      <c r="B108" s="330"/>
      <c r="C108" s="331" t="s">
        <v>276</v>
      </c>
      <c r="D108" s="332"/>
      <c r="E108" s="332"/>
      <c r="F108" s="333"/>
      <c r="G108" s="331"/>
      <c r="H108" s="20"/>
      <c r="I108" s="31"/>
      <c r="J108" s="17"/>
      <c r="K108" s="11"/>
      <c r="L108" s="17"/>
      <c r="M108" s="11"/>
      <c r="N108" s="17"/>
      <c r="O108" s="11"/>
      <c r="P108" s="17"/>
      <c r="Q108" s="11"/>
      <c r="R108" s="13"/>
      <c r="S108" s="14"/>
    </row>
    <row r="109" spans="1:19" ht="15.6">
      <c r="A109" s="141">
        <v>27</v>
      </c>
      <c r="B109" s="326" t="s">
        <v>475</v>
      </c>
      <c r="C109" s="326" t="s">
        <v>477</v>
      </c>
      <c r="D109" s="389">
        <v>20000</v>
      </c>
      <c r="E109" s="391" t="s">
        <v>114</v>
      </c>
      <c r="F109" s="393" t="s">
        <v>42</v>
      </c>
      <c r="G109" s="328"/>
      <c r="H109" s="31"/>
      <c r="I109" s="28"/>
      <c r="J109" s="29"/>
      <c r="K109" s="9"/>
      <c r="L109" s="29"/>
      <c r="M109" s="9"/>
      <c r="N109" s="29"/>
      <c r="O109" s="9"/>
      <c r="P109" s="29"/>
      <c r="Q109" s="9"/>
      <c r="R109" s="31"/>
      <c r="S109" s="12" t="s">
        <v>28</v>
      </c>
    </row>
    <row r="110" spans="1:19" ht="15.6">
      <c r="A110" s="139"/>
      <c r="B110" s="329" t="s">
        <v>493</v>
      </c>
      <c r="C110" s="326" t="s">
        <v>290</v>
      </c>
      <c r="D110" s="389"/>
      <c r="E110" s="391"/>
      <c r="F110" s="393"/>
      <c r="G110" s="328"/>
      <c r="H110" s="31"/>
      <c r="I110" s="31"/>
      <c r="J110" s="17"/>
      <c r="K110" s="11"/>
      <c r="L110" s="17"/>
      <c r="M110" s="11"/>
      <c r="N110" s="17"/>
      <c r="O110" s="11"/>
      <c r="P110" s="17"/>
      <c r="Q110" s="11"/>
      <c r="R110" s="31"/>
      <c r="S110" s="12"/>
    </row>
    <row r="111" spans="1:19" ht="15.6">
      <c r="A111" s="71"/>
      <c r="B111" s="330"/>
      <c r="C111" s="331" t="s">
        <v>276</v>
      </c>
      <c r="D111" s="332"/>
      <c r="E111" s="332"/>
      <c r="F111" s="333"/>
      <c r="G111" s="331"/>
      <c r="H111" s="20"/>
      <c r="I111" s="20"/>
      <c r="J111" s="34"/>
      <c r="K111" s="13"/>
      <c r="L111" s="34"/>
      <c r="M111" s="13"/>
      <c r="N111" s="34"/>
      <c r="O111" s="13"/>
      <c r="P111" s="34"/>
      <c r="Q111" s="13"/>
      <c r="R111" s="13"/>
      <c r="S111" s="14"/>
    </row>
    <row r="112" spans="1:19" ht="15.6">
      <c r="A112" s="41">
        <v>28</v>
      </c>
      <c r="B112" s="326" t="s">
        <v>475</v>
      </c>
      <c r="C112" s="326" t="s">
        <v>477</v>
      </c>
      <c r="D112" s="342">
        <v>20000</v>
      </c>
      <c r="E112" s="343" t="s">
        <v>115</v>
      </c>
      <c r="F112" s="344" t="s">
        <v>42</v>
      </c>
      <c r="G112" s="328"/>
      <c r="H112" s="31"/>
      <c r="I112" s="28"/>
      <c r="J112" s="29"/>
      <c r="K112" s="9"/>
      <c r="L112" s="29"/>
      <c r="M112" s="9"/>
      <c r="N112" s="29"/>
      <c r="O112" s="9"/>
      <c r="P112" s="29"/>
      <c r="Q112" s="9"/>
      <c r="R112" s="9"/>
      <c r="S112" s="12" t="s">
        <v>28</v>
      </c>
    </row>
    <row r="113" spans="1:19" ht="15.6">
      <c r="A113" s="56"/>
      <c r="B113" s="329" t="s">
        <v>494</v>
      </c>
      <c r="C113" s="326" t="s">
        <v>291</v>
      </c>
      <c r="D113" s="342"/>
      <c r="E113" s="345"/>
      <c r="F113" s="344"/>
      <c r="G113" s="346"/>
      <c r="H113" s="11"/>
      <c r="I113" s="31"/>
      <c r="J113" s="17"/>
      <c r="K113" s="11"/>
      <c r="L113" s="17"/>
      <c r="M113" s="11"/>
      <c r="N113" s="17"/>
      <c r="O113" s="11"/>
      <c r="P113" s="17"/>
      <c r="Q113" s="11"/>
      <c r="R113" s="11"/>
      <c r="S113" s="11"/>
    </row>
    <row r="114" spans="1:19" ht="15.6">
      <c r="A114" s="14"/>
      <c r="B114" s="330"/>
      <c r="C114" s="331" t="s">
        <v>276</v>
      </c>
      <c r="D114" s="347"/>
      <c r="E114" s="348"/>
      <c r="F114" s="349"/>
      <c r="G114" s="350"/>
      <c r="H114" s="13"/>
      <c r="I114" s="20"/>
      <c r="J114" s="34"/>
      <c r="K114" s="13"/>
      <c r="L114" s="34"/>
      <c r="M114" s="13"/>
      <c r="N114" s="34"/>
      <c r="O114" s="13"/>
      <c r="P114" s="34"/>
      <c r="Q114" s="13"/>
      <c r="R114" s="13"/>
      <c r="S114" s="13"/>
    </row>
    <row r="115" spans="1:19" ht="15">
      <c r="A115" s="357"/>
      <c r="B115" s="357"/>
      <c r="C115" s="357"/>
      <c r="D115" s="357"/>
      <c r="E115" s="357"/>
      <c r="F115" s="357"/>
      <c r="G115" s="357"/>
      <c r="H115" s="357"/>
      <c r="I115" s="357"/>
      <c r="J115" s="357"/>
      <c r="K115" s="357"/>
      <c r="L115" s="357"/>
      <c r="M115" s="357"/>
      <c r="N115" s="357"/>
      <c r="O115" s="357"/>
      <c r="P115" s="357"/>
      <c r="Q115" s="357"/>
      <c r="R115" s="357"/>
      <c r="S115" s="357"/>
    </row>
  </sheetData>
  <mergeCells count="43">
    <mergeCell ref="A33:R33"/>
    <mergeCell ref="A34:R34"/>
    <mergeCell ref="A2:R2"/>
    <mergeCell ref="A3:R3"/>
    <mergeCell ref="A4:R4"/>
    <mergeCell ref="G8:I8"/>
    <mergeCell ref="A32:R32"/>
    <mergeCell ref="A60:R60"/>
    <mergeCell ref="A61:R61"/>
    <mergeCell ref="A62:R62"/>
    <mergeCell ref="D52:D53"/>
    <mergeCell ref="E52:E53"/>
    <mergeCell ref="F52:F53"/>
    <mergeCell ref="E44:E45"/>
    <mergeCell ref="F44:F45"/>
    <mergeCell ref="D40:D41"/>
    <mergeCell ref="E40:E41"/>
    <mergeCell ref="F40:F41"/>
    <mergeCell ref="D44:D45"/>
    <mergeCell ref="A90:R90"/>
    <mergeCell ref="G66:I66"/>
    <mergeCell ref="D68:D69"/>
    <mergeCell ref="E68:E69"/>
    <mergeCell ref="F68:F69"/>
    <mergeCell ref="D72:D73"/>
    <mergeCell ref="E72:E73"/>
    <mergeCell ref="F72:F73"/>
    <mergeCell ref="G38:I38"/>
    <mergeCell ref="D101:D102"/>
    <mergeCell ref="E101:E102"/>
    <mergeCell ref="F101:F102"/>
    <mergeCell ref="D109:D110"/>
    <mergeCell ref="E109:E110"/>
    <mergeCell ref="F109:F110"/>
    <mergeCell ref="G95:I95"/>
    <mergeCell ref="D97:D98"/>
    <mergeCell ref="E97:E98"/>
    <mergeCell ref="F97:F98"/>
    <mergeCell ref="D80:D81"/>
    <mergeCell ref="E80:E81"/>
    <mergeCell ref="F80:F81"/>
    <mergeCell ref="A91:R91"/>
    <mergeCell ref="A89:R89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1"/>
  <sheetViews>
    <sheetView topLeftCell="A25" zoomScaleNormal="100" workbookViewId="0">
      <selection activeCell="M35" sqref="M35"/>
    </sheetView>
  </sheetViews>
  <sheetFormatPr defaultRowHeight="13.8"/>
  <cols>
    <col min="1" max="1" width="4.8984375" customWidth="1"/>
    <col min="2" max="2" width="22.296875" customWidth="1"/>
    <col min="3" max="3" width="21.3984375" customWidth="1"/>
    <col min="4" max="5" width="7.59765625" customWidth="1"/>
    <col min="6" max="6" width="8.59765625" customWidth="1"/>
    <col min="7" max="7" width="3.19921875" customWidth="1"/>
    <col min="8" max="8" width="3.09765625" customWidth="1"/>
    <col min="9" max="9" width="3" customWidth="1"/>
    <col min="10" max="10" width="3.296875" customWidth="1"/>
    <col min="11" max="11" width="3.09765625" customWidth="1"/>
    <col min="12" max="14" width="3" customWidth="1"/>
    <col min="15" max="15" width="3.09765625" customWidth="1"/>
    <col min="16" max="16" width="3" customWidth="1"/>
    <col min="17" max="17" width="3.19921875" customWidth="1"/>
    <col min="18" max="18" width="2.8984375" customWidth="1"/>
    <col min="19" max="19" width="6.09765625" customWidth="1"/>
  </cols>
  <sheetData>
    <row r="1" spans="1:20" ht="18.600000000000001">
      <c r="A1" s="250" t="s">
        <v>239</v>
      </c>
      <c r="B1" s="250"/>
      <c r="C1" s="241"/>
      <c r="S1" s="1">
        <v>25</v>
      </c>
    </row>
    <row r="2" spans="1:20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27"/>
      <c r="T2" s="127"/>
    </row>
    <row r="3" spans="1:20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  <c r="T3" s="127"/>
    </row>
    <row r="4" spans="1:20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  <c r="T4" s="127"/>
    </row>
    <row r="5" spans="1:20" ht="17.399999999999999">
      <c r="A5" s="22" t="s">
        <v>246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  <c r="S5" s="25"/>
      <c r="T5" s="25"/>
    </row>
    <row r="6" spans="1:20" ht="17.399999999999999">
      <c r="A6" s="22"/>
      <c r="B6" s="22" t="s">
        <v>383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  <c r="T6" s="25"/>
    </row>
    <row r="7" spans="1:20" ht="15.6">
      <c r="A7" s="18"/>
      <c r="B7" s="142" t="s">
        <v>312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5.6">
      <c r="A8" s="18"/>
      <c r="B8" s="17"/>
      <c r="C8" s="17"/>
      <c r="D8" s="36"/>
      <c r="E8" s="37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20" ht="15.6">
      <c r="A9" s="156" t="s">
        <v>11</v>
      </c>
      <c r="B9" s="156" t="s">
        <v>13</v>
      </c>
      <c r="C9" s="156" t="s">
        <v>14</v>
      </c>
      <c r="D9" s="156" t="s">
        <v>6</v>
      </c>
      <c r="E9" s="156" t="s">
        <v>16</v>
      </c>
      <c r="F9" s="156" t="s">
        <v>33</v>
      </c>
      <c r="G9" s="396" t="s">
        <v>293</v>
      </c>
      <c r="H9" s="397"/>
      <c r="I9" s="398"/>
      <c r="J9" s="157" t="s">
        <v>461</v>
      </c>
      <c r="K9" s="158"/>
      <c r="L9" s="158"/>
      <c r="M9" s="158"/>
      <c r="N9" s="158"/>
      <c r="O9" s="158"/>
      <c r="P9" s="158"/>
      <c r="Q9" s="158"/>
      <c r="R9" s="159"/>
      <c r="S9" s="156" t="s">
        <v>2</v>
      </c>
    </row>
    <row r="10" spans="1:20" ht="21">
      <c r="A10" s="160" t="s">
        <v>12</v>
      </c>
      <c r="B10" s="160"/>
      <c r="C10" s="160" t="s">
        <v>15</v>
      </c>
      <c r="D10" s="160" t="s">
        <v>32</v>
      </c>
      <c r="E10" s="160" t="s">
        <v>2</v>
      </c>
      <c r="F10" s="160" t="s">
        <v>34</v>
      </c>
      <c r="G10" s="161" t="s">
        <v>17</v>
      </c>
      <c r="H10" s="162" t="s">
        <v>18</v>
      </c>
      <c r="I10" s="163" t="s">
        <v>19</v>
      </c>
      <c r="J10" s="164" t="s">
        <v>20</v>
      </c>
      <c r="K10" s="162" t="s">
        <v>21</v>
      </c>
      <c r="L10" s="164" t="s">
        <v>22</v>
      </c>
      <c r="M10" s="162" t="s">
        <v>23</v>
      </c>
      <c r="N10" s="164" t="s">
        <v>24</v>
      </c>
      <c r="O10" s="162" t="s">
        <v>25</v>
      </c>
      <c r="P10" s="164" t="s">
        <v>26</v>
      </c>
      <c r="Q10" s="162" t="s">
        <v>27</v>
      </c>
      <c r="R10" s="162" t="s">
        <v>28</v>
      </c>
      <c r="S10" s="160" t="s">
        <v>295</v>
      </c>
    </row>
    <row r="11" spans="1:20" ht="15.6">
      <c r="A11" s="41">
        <v>1</v>
      </c>
      <c r="B11" s="111" t="s">
        <v>124</v>
      </c>
      <c r="C11" s="9" t="s">
        <v>223</v>
      </c>
      <c r="D11" s="26">
        <v>20000</v>
      </c>
      <c r="E11" s="19" t="s">
        <v>48</v>
      </c>
      <c r="F11" s="47" t="s">
        <v>42</v>
      </c>
      <c r="G11" s="27"/>
      <c r="H11" s="9"/>
      <c r="I11" s="28"/>
      <c r="J11" s="9"/>
      <c r="K11" s="9"/>
      <c r="L11" s="9"/>
      <c r="M11" s="9"/>
      <c r="N11" s="9"/>
      <c r="O11" s="9"/>
      <c r="P11" s="9"/>
      <c r="Q11" s="9"/>
      <c r="R11" s="9"/>
      <c r="S11" s="10"/>
    </row>
    <row r="12" spans="1:20" ht="15.6">
      <c r="A12" s="56"/>
      <c r="B12" s="112" t="s">
        <v>125</v>
      </c>
      <c r="C12" s="11" t="s">
        <v>224</v>
      </c>
      <c r="D12" s="35"/>
      <c r="E12" s="15"/>
      <c r="F12" s="49"/>
      <c r="G12" s="30"/>
      <c r="H12" s="11"/>
      <c r="I12" s="31"/>
      <c r="J12" s="11"/>
      <c r="K12" s="11"/>
      <c r="L12" s="11"/>
      <c r="M12" s="11"/>
      <c r="N12" s="11"/>
      <c r="O12" s="11"/>
      <c r="P12" s="11"/>
      <c r="Q12" s="11"/>
      <c r="R12" s="11"/>
      <c r="S12" s="12" t="s">
        <v>27</v>
      </c>
    </row>
    <row r="13" spans="1:20" ht="15.6">
      <c r="A13" s="14"/>
      <c r="B13" s="110"/>
      <c r="C13" s="13"/>
      <c r="D13" s="32"/>
      <c r="E13" s="16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</row>
    <row r="14" spans="1:20" ht="15.6">
      <c r="A14" s="56">
        <v>2</v>
      </c>
      <c r="B14" s="278" t="s">
        <v>126</v>
      </c>
      <c r="C14" s="9" t="s">
        <v>127</v>
      </c>
      <c r="D14" s="48">
        <v>20000</v>
      </c>
      <c r="E14" s="15" t="s">
        <v>49</v>
      </c>
      <c r="F14" s="49" t="s">
        <v>42</v>
      </c>
      <c r="G14" s="3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 t="s">
        <v>24</v>
      </c>
    </row>
    <row r="15" spans="1:20" ht="15.6">
      <c r="A15" s="12"/>
      <c r="B15" s="120" t="s">
        <v>72</v>
      </c>
      <c r="C15" s="11" t="s">
        <v>225</v>
      </c>
      <c r="D15" s="40"/>
      <c r="E15" s="51"/>
      <c r="F15" s="49"/>
      <c r="G15" s="17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20" ht="15.6">
      <c r="A16" s="56"/>
      <c r="B16" s="121"/>
      <c r="C16" s="13" t="s">
        <v>226</v>
      </c>
      <c r="D16" s="52"/>
      <c r="E16" s="39"/>
      <c r="F16" s="14"/>
      <c r="G16" s="3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</row>
    <row r="17" spans="1:19" ht="15.6">
      <c r="A17" s="41">
        <v>3</v>
      </c>
      <c r="B17" s="111" t="s">
        <v>316</v>
      </c>
      <c r="C17" s="9" t="s">
        <v>345</v>
      </c>
      <c r="D17" s="38">
        <v>20000</v>
      </c>
      <c r="E17" s="15" t="s">
        <v>49</v>
      </c>
      <c r="F17" s="12" t="s">
        <v>42</v>
      </c>
      <c r="G17" s="27"/>
      <c r="H17" s="9"/>
      <c r="I17" s="28"/>
      <c r="J17" s="29"/>
      <c r="K17" s="9"/>
      <c r="L17" s="29"/>
      <c r="M17" s="9"/>
      <c r="N17" s="29"/>
      <c r="O17" s="9"/>
      <c r="P17" s="29"/>
      <c r="Q17" s="9"/>
      <c r="R17" s="11"/>
      <c r="S17" s="12" t="s">
        <v>27</v>
      </c>
    </row>
    <row r="18" spans="1:19" ht="15.6">
      <c r="A18" s="12"/>
      <c r="B18" s="112" t="s">
        <v>317</v>
      </c>
      <c r="C18" s="11" t="s">
        <v>346</v>
      </c>
      <c r="D18" s="38"/>
      <c r="E18" s="15"/>
      <c r="F18" s="12"/>
      <c r="G18" s="30"/>
      <c r="H18" s="11"/>
      <c r="I18" s="31"/>
      <c r="J18" s="17"/>
      <c r="K18" s="11"/>
      <c r="L18" s="17"/>
      <c r="M18" s="11"/>
      <c r="N18" s="17"/>
      <c r="O18" s="11"/>
      <c r="P18" s="17"/>
      <c r="Q18" s="11"/>
      <c r="R18" s="11"/>
      <c r="S18" s="12"/>
    </row>
    <row r="19" spans="1:19" ht="15.6">
      <c r="A19" s="55"/>
      <c r="B19" s="110" t="s">
        <v>318</v>
      </c>
      <c r="C19" s="13" t="s">
        <v>347</v>
      </c>
      <c r="D19" s="42"/>
      <c r="E19" s="16"/>
      <c r="F19" s="14"/>
      <c r="G19" s="33"/>
      <c r="H19" s="13"/>
      <c r="I19" s="20"/>
      <c r="J19" s="34"/>
      <c r="K19" s="13"/>
      <c r="L19" s="34"/>
      <c r="M19" s="13"/>
      <c r="N19" s="34"/>
      <c r="O19" s="13"/>
      <c r="P19" s="34"/>
      <c r="Q19" s="13"/>
      <c r="R19" s="13"/>
      <c r="S19" s="14"/>
    </row>
    <row r="20" spans="1:19" ht="15.6">
      <c r="A20" s="56">
        <v>4</v>
      </c>
      <c r="B20" s="111" t="s">
        <v>319</v>
      </c>
      <c r="C20" s="11" t="s">
        <v>349</v>
      </c>
      <c r="D20" s="38">
        <v>20000</v>
      </c>
      <c r="E20" s="15" t="s">
        <v>49</v>
      </c>
      <c r="F20" s="12" t="s">
        <v>42</v>
      </c>
      <c r="G20" s="30"/>
      <c r="H20" s="11"/>
      <c r="I20" s="31"/>
      <c r="J20" s="17"/>
      <c r="K20" s="11"/>
      <c r="L20" s="17"/>
      <c r="M20" s="11"/>
      <c r="N20" s="17"/>
      <c r="O20" s="11"/>
      <c r="P20" s="17"/>
      <c r="Q20" s="11"/>
      <c r="R20" s="31"/>
      <c r="S20" s="12" t="s">
        <v>23</v>
      </c>
    </row>
    <row r="21" spans="1:19" ht="15.6">
      <c r="A21" s="56"/>
      <c r="B21" s="112" t="s">
        <v>320</v>
      </c>
      <c r="C21" s="11" t="s">
        <v>348</v>
      </c>
      <c r="D21" s="38"/>
      <c r="E21" s="15"/>
      <c r="F21" s="12"/>
      <c r="G21" s="30"/>
      <c r="H21" s="11"/>
      <c r="I21" s="31"/>
      <c r="J21" s="17"/>
      <c r="K21" s="11"/>
      <c r="L21" s="17"/>
      <c r="M21" s="11"/>
      <c r="N21" s="17"/>
      <c r="O21" s="11"/>
      <c r="P21" s="17"/>
      <c r="Q21" s="11"/>
      <c r="R21" s="31"/>
      <c r="S21" s="12"/>
    </row>
    <row r="22" spans="1:19" ht="15.6">
      <c r="A22" s="56"/>
      <c r="B22" s="112"/>
      <c r="C22" s="13"/>
      <c r="D22" s="54"/>
      <c r="E22" s="15"/>
      <c r="F22" s="12"/>
      <c r="G22" s="30"/>
      <c r="H22" s="11"/>
      <c r="I22" s="31"/>
      <c r="J22" s="17"/>
      <c r="K22" s="11"/>
      <c r="L22" s="17"/>
      <c r="M22" s="11"/>
      <c r="N22" s="17"/>
      <c r="O22" s="11"/>
      <c r="P22" s="17"/>
      <c r="Q22" s="11"/>
      <c r="R22" s="31"/>
      <c r="S22" s="14"/>
    </row>
    <row r="23" spans="1:19" ht="15.6">
      <c r="A23" s="41">
        <v>5</v>
      </c>
      <c r="B23" s="111" t="s">
        <v>70</v>
      </c>
      <c r="C23" s="11" t="s">
        <v>227</v>
      </c>
      <c r="D23" s="26">
        <v>157000</v>
      </c>
      <c r="E23" s="19" t="s">
        <v>49</v>
      </c>
      <c r="F23" s="10" t="s">
        <v>42</v>
      </c>
      <c r="G23" s="27"/>
      <c r="H23" s="9"/>
      <c r="I23" s="28"/>
      <c r="J23" s="29"/>
      <c r="K23" s="9"/>
      <c r="L23" s="29"/>
      <c r="M23" s="9"/>
      <c r="N23" s="29"/>
      <c r="O23" s="9"/>
      <c r="P23" s="29"/>
      <c r="Q23" s="9"/>
      <c r="R23" s="9"/>
      <c r="S23" s="12" t="s">
        <v>23</v>
      </c>
    </row>
    <row r="24" spans="1:19" ht="15.6">
      <c r="A24" s="56"/>
      <c r="B24" s="112"/>
      <c r="C24" s="11" t="s">
        <v>507</v>
      </c>
      <c r="D24" s="35"/>
      <c r="E24" s="15"/>
      <c r="F24" s="12"/>
      <c r="G24" s="30"/>
      <c r="H24" s="11"/>
      <c r="I24" s="31"/>
      <c r="J24" s="17"/>
      <c r="K24" s="11"/>
      <c r="L24" s="17"/>
      <c r="M24" s="11"/>
      <c r="N24" s="17"/>
      <c r="O24" s="11"/>
      <c r="P24" s="17"/>
      <c r="Q24" s="11"/>
      <c r="R24" s="11"/>
      <c r="S24" s="12"/>
    </row>
    <row r="25" spans="1:19" ht="15.6">
      <c r="A25" s="12"/>
      <c r="B25" s="110"/>
      <c r="C25" s="11" t="s">
        <v>508</v>
      </c>
      <c r="D25" s="32"/>
      <c r="E25" s="16"/>
      <c r="F25" s="14"/>
      <c r="G25" s="30"/>
      <c r="H25" s="11"/>
      <c r="I25" s="31"/>
      <c r="J25" s="17"/>
      <c r="K25" s="11"/>
      <c r="L25" s="17"/>
      <c r="M25" s="11"/>
      <c r="N25" s="17"/>
      <c r="O25" s="11"/>
      <c r="P25" s="17"/>
      <c r="Q25" s="11"/>
      <c r="R25" s="13"/>
      <c r="S25" s="14"/>
    </row>
    <row r="26" spans="1:19" ht="15.6">
      <c r="A26" s="41">
        <v>6</v>
      </c>
      <c r="B26" s="111" t="s">
        <v>128</v>
      </c>
      <c r="C26" s="9" t="s">
        <v>344</v>
      </c>
      <c r="D26" s="38">
        <v>9000</v>
      </c>
      <c r="E26" s="15" t="s">
        <v>49</v>
      </c>
      <c r="F26" s="12" t="s">
        <v>42</v>
      </c>
      <c r="G26" s="27"/>
      <c r="H26" s="9"/>
      <c r="I26" s="28"/>
      <c r="J26" s="29"/>
      <c r="K26" s="9"/>
      <c r="L26" s="29"/>
      <c r="M26" s="9"/>
      <c r="N26" s="29"/>
      <c r="O26" s="9"/>
      <c r="P26" s="29"/>
      <c r="Q26" s="9"/>
      <c r="R26" s="31"/>
      <c r="S26" s="12" t="s">
        <v>19</v>
      </c>
    </row>
    <row r="27" spans="1:19" ht="15.6">
      <c r="A27" s="56"/>
      <c r="B27" s="112" t="s">
        <v>129</v>
      </c>
      <c r="C27" s="11"/>
      <c r="D27" s="38"/>
      <c r="E27" s="15"/>
      <c r="F27" s="12"/>
      <c r="G27" s="30"/>
      <c r="H27" s="11"/>
      <c r="I27" s="31"/>
      <c r="J27" s="17"/>
      <c r="K27" s="11"/>
      <c r="L27" s="17"/>
      <c r="M27" s="11"/>
      <c r="N27" s="17"/>
      <c r="O27" s="11"/>
      <c r="P27" s="17"/>
      <c r="Q27" s="11"/>
      <c r="R27" s="31"/>
      <c r="S27" s="11"/>
    </row>
    <row r="28" spans="1:19" ht="15.6">
      <c r="A28" s="14"/>
      <c r="B28" s="110"/>
      <c r="C28" s="13"/>
      <c r="D28" s="42"/>
      <c r="E28" s="16"/>
      <c r="F28" s="14"/>
      <c r="G28" s="33"/>
      <c r="H28" s="13"/>
      <c r="I28" s="20"/>
      <c r="J28" s="34"/>
      <c r="K28" s="13"/>
      <c r="L28" s="34"/>
      <c r="M28" s="13"/>
      <c r="N28" s="34"/>
      <c r="O28" s="13"/>
      <c r="P28" s="34"/>
      <c r="Q28" s="13"/>
      <c r="R28" s="13"/>
      <c r="S28" s="13"/>
    </row>
    <row r="29" spans="1:19" ht="15.6">
      <c r="A29" s="18"/>
      <c r="B29" s="358"/>
      <c r="C29" s="17"/>
      <c r="D29" s="54"/>
      <c r="E29" s="37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8.600000000000001">
      <c r="A30" s="250" t="s">
        <v>239</v>
      </c>
      <c r="B30" s="250"/>
      <c r="C30" s="241"/>
      <c r="S30" s="1">
        <v>26</v>
      </c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127"/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127"/>
    </row>
    <row r="34" spans="1:19" ht="17.399999999999999">
      <c r="A34" s="22" t="s">
        <v>246</v>
      </c>
      <c r="B34" s="22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</row>
    <row r="35" spans="1:19" ht="17.399999999999999">
      <c r="A35" s="22"/>
      <c r="B35" s="22" t="s">
        <v>383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</row>
    <row r="36" spans="1:19" ht="15.6">
      <c r="A36" s="18"/>
      <c r="B36" s="142" t="s">
        <v>312</v>
      </c>
      <c r="C36" s="142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6"/>
      <c r="E37" s="37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156" t="s">
        <v>11</v>
      </c>
      <c r="B38" s="156" t="s">
        <v>13</v>
      </c>
      <c r="C38" s="156" t="s">
        <v>14</v>
      </c>
      <c r="D38" s="156" t="s">
        <v>6</v>
      </c>
      <c r="E38" s="156" t="s">
        <v>16</v>
      </c>
      <c r="F38" s="156" t="s">
        <v>33</v>
      </c>
      <c r="G38" s="396" t="s">
        <v>293</v>
      </c>
      <c r="H38" s="397"/>
      <c r="I38" s="398"/>
      <c r="J38" s="157" t="s">
        <v>461</v>
      </c>
      <c r="K38" s="158"/>
      <c r="L38" s="158"/>
      <c r="M38" s="158"/>
      <c r="N38" s="158"/>
      <c r="O38" s="158"/>
      <c r="P38" s="158"/>
      <c r="Q38" s="158"/>
      <c r="R38" s="159"/>
      <c r="S38" s="156" t="s">
        <v>2</v>
      </c>
    </row>
    <row r="39" spans="1:19" ht="21">
      <c r="A39" s="160" t="s">
        <v>12</v>
      </c>
      <c r="B39" s="160"/>
      <c r="C39" s="160" t="s">
        <v>15</v>
      </c>
      <c r="D39" s="160" t="s">
        <v>32</v>
      </c>
      <c r="E39" s="160" t="s">
        <v>2</v>
      </c>
      <c r="F39" s="160" t="s">
        <v>34</v>
      </c>
      <c r="G39" s="161" t="s">
        <v>17</v>
      </c>
      <c r="H39" s="162" t="s">
        <v>18</v>
      </c>
      <c r="I39" s="163" t="s">
        <v>19</v>
      </c>
      <c r="J39" s="164" t="s">
        <v>20</v>
      </c>
      <c r="K39" s="162" t="s">
        <v>21</v>
      </c>
      <c r="L39" s="164" t="s">
        <v>22</v>
      </c>
      <c r="M39" s="162" t="s">
        <v>23</v>
      </c>
      <c r="N39" s="164" t="s">
        <v>24</v>
      </c>
      <c r="O39" s="162" t="s">
        <v>25</v>
      </c>
      <c r="P39" s="164" t="s">
        <v>26</v>
      </c>
      <c r="Q39" s="162" t="s">
        <v>27</v>
      </c>
      <c r="R39" s="162" t="s">
        <v>28</v>
      </c>
      <c r="S39" s="160" t="s">
        <v>295</v>
      </c>
    </row>
    <row r="40" spans="1:19" ht="15.6">
      <c r="A40" s="41">
        <v>7</v>
      </c>
      <c r="B40" s="111" t="s">
        <v>327</v>
      </c>
      <c r="C40" s="9" t="s">
        <v>351</v>
      </c>
      <c r="D40" s="26">
        <v>20000</v>
      </c>
      <c r="E40" s="19" t="s">
        <v>48</v>
      </c>
      <c r="F40" s="47" t="s">
        <v>42</v>
      </c>
      <c r="G40" s="27"/>
      <c r="H40" s="9"/>
      <c r="I40" s="28"/>
      <c r="J40" s="9"/>
      <c r="K40" s="9"/>
      <c r="L40" s="9"/>
      <c r="M40" s="9"/>
      <c r="N40" s="9"/>
      <c r="O40" s="9"/>
      <c r="P40" s="9"/>
      <c r="Q40" s="9"/>
      <c r="R40" s="9"/>
      <c r="S40" s="10"/>
    </row>
    <row r="41" spans="1:19" ht="15.6">
      <c r="A41" s="56"/>
      <c r="B41" s="112" t="s">
        <v>326</v>
      </c>
      <c r="C41" s="11" t="s">
        <v>350</v>
      </c>
      <c r="D41" s="35"/>
      <c r="E41" s="15"/>
      <c r="F41" s="49"/>
      <c r="G41" s="30"/>
      <c r="H41" s="11"/>
      <c r="I41" s="31"/>
      <c r="J41" s="11"/>
      <c r="K41" s="11"/>
      <c r="L41" s="11"/>
      <c r="M41" s="11"/>
      <c r="N41" s="11"/>
      <c r="O41" s="11"/>
      <c r="P41" s="11"/>
      <c r="Q41" s="11"/>
      <c r="R41" s="11"/>
      <c r="S41" s="12" t="s">
        <v>23</v>
      </c>
    </row>
    <row r="42" spans="1:19" ht="10.050000000000001" customHeight="1">
      <c r="A42" s="14"/>
      <c r="B42" s="110"/>
      <c r="C42" s="13"/>
      <c r="D42" s="32"/>
      <c r="E42" s="16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4"/>
    </row>
    <row r="43" spans="1:19" ht="15.6">
      <c r="A43" s="56">
        <v>8</v>
      </c>
      <c r="B43" s="111" t="s">
        <v>313</v>
      </c>
      <c r="C43" s="113" t="s">
        <v>228</v>
      </c>
      <c r="D43" s="48">
        <v>25000</v>
      </c>
      <c r="E43" s="15" t="s">
        <v>49</v>
      </c>
      <c r="F43" s="49" t="s">
        <v>42</v>
      </c>
      <c r="G43" s="30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2" t="s">
        <v>22</v>
      </c>
    </row>
    <row r="44" spans="1:19" ht="15.6">
      <c r="A44" s="12"/>
      <c r="B44" s="112" t="s">
        <v>314</v>
      </c>
      <c r="C44" s="113" t="s">
        <v>343</v>
      </c>
      <c r="D44" s="165"/>
      <c r="E44" s="51"/>
      <c r="F44" s="49"/>
      <c r="G44" s="17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2"/>
    </row>
    <row r="45" spans="1:19" ht="15.6">
      <c r="A45" s="56"/>
      <c r="B45" s="110" t="s">
        <v>315</v>
      </c>
      <c r="C45" s="114" t="s">
        <v>342</v>
      </c>
      <c r="D45" s="166"/>
      <c r="E45" s="39"/>
      <c r="F45" s="14"/>
      <c r="G45" s="34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4"/>
    </row>
    <row r="46" spans="1:19" ht="15.6">
      <c r="A46" s="41">
        <v>9</v>
      </c>
      <c r="B46" s="111" t="s">
        <v>130</v>
      </c>
      <c r="C46" s="11" t="s">
        <v>229</v>
      </c>
      <c r="D46" s="26">
        <v>20000</v>
      </c>
      <c r="E46" s="19" t="s">
        <v>49</v>
      </c>
      <c r="F46" s="10" t="s">
        <v>42</v>
      </c>
      <c r="G46" s="27"/>
      <c r="H46" s="9"/>
      <c r="I46" s="28"/>
      <c r="J46" s="29"/>
      <c r="K46" s="9"/>
      <c r="L46" s="29"/>
      <c r="M46" s="9"/>
      <c r="N46" s="29"/>
      <c r="O46" s="9"/>
      <c r="P46" s="29"/>
      <c r="Q46" s="9"/>
      <c r="R46" s="9"/>
      <c r="S46" s="12" t="s">
        <v>21</v>
      </c>
    </row>
    <row r="47" spans="1:19" ht="15.6">
      <c r="A47" s="56"/>
      <c r="B47" s="112" t="s">
        <v>131</v>
      </c>
      <c r="C47" s="11"/>
      <c r="D47" s="35"/>
      <c r="E47" s="15"/>
      <c r="F47" s="12"/>
      <c r="G47" s="30"/>
      <c r="H47" s="11"/>
      <c r="I47" s="31"/>
      <c r="J47" s="17"/>
      <c r="K47" s="11"/>
      <c r="L47" s="17"/>
      <c r="M47" s="11"/>
      <c r="N47" s="17"/>
      <c r="O47" s="11"/>
      <c r="P47" s="17"/>
      <c r="Q47" s="11"/>
      <c r="R47" s="11"/>
      <c r="S47" s="12"/>
    </row>
    <row r="48" spans="1:19" ht="10.050000000000001" customHeight="1">
      <c r="A48" s="14"/>
      <c r="B48" s="110"/>
      <c r="C48" s="13"/>
      <c r="D48" s="32"/>
      <c r="E48" s="16"/>
      <c r="F48" s="14"/>
      <c r="G48" s="33"/>
      <c r="H48" s="13"/>
      <c r="I48" s="20"/>
      <c r="J48" s="34"/>
      <c r="K48" s="13"/>
      <c r="L48" s="34"/>
      <c r="M48" s="13"/>
      <c r="N48" s="34"/>
      <c r="O48" s="13"/>
      <c r="P48" s="34"/>
      <c r="Q48" s="13"/>
      <c r="R48" s="13"/>
      <c r="S48" s="14"/>
    </row>
    <row r="49" spans="1:19" ht="15.6">
      <c r="A49" s="41">
        <v>10</v>
      </c>
      <c r="B49" s="111" t="s">
        <v>41</v>
      </c>
      <c r="C49" s="11" t="s">
        <v>230</v>
      </c>
      <c r="D49" s="38">
        <v>20000</v>
      </c>
      <c r="E49" s="15" t="s">
        <v>49</v>
      </c>
      <c r="F49" s="12" t="s">
        <v>42</v>
      </c>
      <c r="G49" s="27"/>
      <c r="H49" s="9"/>
      <c r="I49" s="28"/>
      <c r="J49" s="29"/>
      <c r="K49" s="9"/>
      <c r="L49" s="29"/>
      <c r="M49" s="9"/>
      <c r="N49" s="29"/>
      <c r="O49" s="9"/>
      <c r="P49" s="29"/>
      <c r="Q49" s="9"/>
      <c r="R49" s="11"/>
      <c r="S49" s="12" t="s">
        <v>25</v>
      </c>
    </row>
    <row r="50" spans="1:19" ht="15.6">
      <c r="A50" s="12"/>
      <c r="B50" s="112" t="s">
        <v>513</v>
      </c>
      <c r="C50" s="11"/>
      <c r="D50" s="38"/>
      <c r="E50" s="15"/>
      <c r="F50" s="12"/>
      <c r="G50" s="30"/>
      <c r="H50" s="11"/>
      <c r="I50" s="31"/>
      <c r="J50" s="17"/>
      <c r="K50" s="11"/>
      <c r="L50" s="17"/>
      <c r="M50" s="11"/>
      <c r="N50" s="17"/>
      <c r="O50" s="11"/>
      <c r="P50" s="17"/>
      <c r="Q50" s="11"/>
      <c r="R50" s="11"/>
      <c r="S50" s="12"/>
    </row>
    <row r="51" spans="1:19" ht="10.050000000000001" customHeight="1">
      <c r="A51" s="55"/>
      <c r="B51" s="110"/>
      <c r="C51" s="13"/>
      <c r="D51" s="42"/>
      <c r="E51" s="16"/>
      <c r="F51" s="14"/>
      <c r="G51" s="33"/>
      <c r="H51" s="13"/>
      <c r="I51" s="20"/>
      <c r="J51" s="34"/>
      <c r="K51" s="13"/>
      <c r="L51" s="34"/>
      <c r="M51" s="13"/>
      <c r="N51" s="34"/>
      <c r="O51" s="13"/>
      <c r="P51" s="34"/>
      <c r="Q51" s="13"/>
      <c r="R51" s="13"/>
      <c r="S51" s="14"/>
    </row>
    <row r="52" spans="1:19" ht="15.6">
      <c r="A52" s="41">
        <v>11</v>
      </c>
      <c r="B52" s="111" t="s">
        <v>509</v>
      </c>
      <c r="C52" s="11" t="s">
        <v>511</v>
      </c>
      <c r="D52" s="38">
        <v>20000</v>
      </c>
      <c r="E52" s="15" t="s">
        <v>49</v>
      </c>
      <c r="F52" s="12" t="s">
        <v>42</v>
      </c>
      <c r="G52" s="27"/>
      <c r="H52" s="9"/>
      <c r="I52" s="28"/>
      <c r="J52" s="29"/>
      <c r="K52" s="9"/>
      <c r="L52" s="29"/>
      <c r="M52" s="9"/>
      <c r="N52" s="29"/>
      <c r="O52" s="9"/>
      <c r="P52" s="29"/>
      <c r="Q52" s="9"/>
      <c r="R52" s="11"/>
      <c r="S52" s="12" t="s">
        <v>21</v>
      </c>
    </row>
    <row r="53" spans="1:19" ht="15.6">
      <c r="A53" s="12"/>
      <c r="B53" s="112" t="s">
        <v>510</v>
      </c>
      <c r="C53" s="11" t="s">
        <v>512</v>
      </c>
      <c r="D53" s="38"/>
      <c r="E53" s="15"/>
      <c r="F53" s="12"/>
      <c r="G53" s="30"/>
      <c r="H53" s="11"/>
      <c r="I53" s="31"/>
      <c r="J53" s="17"/>
      <c r="K53" s="11"/>
      <c r="L53" s="17"/>
      <c r="M53" s="11"/>
      <c r="N53" s="17"/>
      <c r="O53" s="11"/>
      <c r="P53" s="17"/>
      <c r="Q53" s="11"/>
      <c r="R53" s="11"/>
      <c r="S53" s="11"/>
    </row>
    <row r="54" spans="1:19" ht="10.050000000000001" customHeight="1">
      <c r="A54" s="55"/>
      <c r="B54" s="110"/>
      <c r="C54" s="13"/>
      <c r="D54" s="42"/>
      <c r="E54" s="16"/>
      <c r="F54" s="14"/>
      <c r="G54" s="33"/>
      <c r="H54" s="13"/>
      <c r="I54" s="20"/>
      <c r="J54" s="34"/>
      <c r="K54" s="13"/>
      <c r="L54" s="34"/>
      <c r="M54" s="13"/>
      <c r="N54" s="34"/>
      <c r="O54" s="13"/>
      <c r="P54" s="34"/>
      <c r="Q54" s="13"/>
      <c r="R54" s="13"/>
      <c r="S54" s="13"/>
    </row>
    <row r="55" spans="1:19" ht="15.6">
      <c r="A55" s="41">
        <v>12</v>
      </c>
      <c r="B55" s="111" t="s">
        <v>501</v>
      </c>
      <c r="C55" s="9" t="s">
        <v>502</v>
      </c>
      <c r="D55" s="359">
        <v>3500</v>
      </c>
      <c r="E55" s="19" t="s">
        <v>49</v>
      </c>
      <c r="F55" s="10" t="s">
        <v>42</v>
      </c>
      <c r="G55" s="9"/>
      <c r="H55" s="9"/>
      <c r="I55" s="28"/>
      <c r="J55" s="29"/>
      <c r="K55" s="9"/>
      <c r="L55" s="29"/>
      <c r="M55" s="9"/>
      <c r="N55" s="29"/>
      <c r="O55" s="9"/>
      <c r="P55" s="29"/>
      <c r="Q55" s="9"/>
      <c r="R55" s="11"/>
      <c r="S55" s="12" t="s">
        <v>23</v>
      </c>
    </row>
    <row r="56" spans="1:19" ht="12" customHeight="1">
      <c r="A56" s="12"/>
      <c r="B56" s="110"/>
      <c r="C56" s="13"/>
      <c r="D56" s="360"/>
      <c r="E56" s="16"/>
      <c r="F56" s="14"/>
      <c r="G56" s="13"/>
      <c r="H56" s="11"/>
      <c r="I56" s="31"/>
      <c r="J56" s="17"/>
      <c r="K56" s="11"/>
      <c r="L56" s="17"/>
      <c r="M56" s="11"/>
      <c r="N56" s="17"/>
      <c r="O56" s="11"/>
      <c r="P56" s="17"/>
      <c r="Q56" s="11"/>
      <c r="R56" s="11"/>
      <c r="S56" s="11"/>
    </row>
    <row r="57" spans="1:19" ht="15.6">
      <c r="A57" s="41">
        <v>13</v>
      </c>
      <c r="B57" s="112" t="s">
        <v>501</v>
      </c>
      <c r="C57" s="11" t="s">
        <v>259</v>
      </c>
      <c r="D57" s="38">
        <v>6900</v>
      </c>
      <c r="E57" s="15" t="s">
        <v>49</v>
      </c>
      <c r="F57" s="12" t="s">
        <v>42</v>
      </c>
      <c r="G57" s="30"/>
      <c r="H57" s="9"/>
      <c r="I57" s="28"/>
      <c r="J57" s="29"/>
      <c r="K57" s="9"/>
      <c r="L57" s="29"/>
      <c r="M57" s="9"/>
      <c r="N57" s="29"/>
      <c r="O57" s="9"/>
      <c r="P57" s="29"/>
      <c r="Q57" s="9"/>
      <c r="R57" s="11"/>
      <c r="S57" s="12" t="s">
        <v>23</v>
      </c>
    </row>
    <row r="58" spans="1:19" ht="12" customHeight="1">
      <c r="A58" s="12"/>
      <c r="B58" s="112"/>
      <c r="C58" s="13"/>
      <c r="D58" s="360"/>
      <c r="E58" s="16"/>
      <c r="F58" s="14"/>
      <c r="G58" s="13"/>
      <c r="H58" s="11"/>
      <c r="I58" s="31"/>
      <c r="J58" s="17"/>
      <c r="K58" s="11"/>
      <c r="L58" s="17"/>
      <c r="M58" s="11"/>
      <c r="N58" s="17"/>
      <c r="O58" s="11"/>
      <c r="P58" s="17"/>
      <c r="Q58" s="11"/>
      <c r="R58" s="11"/>
      <c r="S58" s="11"/>
    </row>
    <row r="59" spans="1:19" ht="15.6">
      <c r="A59" s="41">
        <v>14</v>
      </c>
      <c r="B59" s="111" t="s">
        <v>503</v>
      </c>
      <c r="C59" s="11" t="s">
        <v>505</v>
      </c>
      <c r="D59" s="38">
        <v>16000</v>
      </c>
      <c r="E59" s="15" t="s">
        <v>49</v>
      </c>
      <c r="F59" s="12" t="s">
        <v>42</v>
      </c>
      <c r="G59" s="30"/>
      <c r="H59" s="9"/>
      <c r="I59" s="28"/>
      <c r="J59" s="29"/>
      <c r="K59" s="9"/>
      <c r="L59" s="29"/>
      <c r="M59" s="9"/>
      <c r="N59" s="29"/>
      <c r="O59" s="9"/>
      <c r="P59" s="29"/>
      <c r="Q59" s="9"/>
      <c r="R59" s="11"/>
      <c r="S59" s="12" t="s">
        <v>23</v>
      </c>
    </row>
    <row r="60" spans="1:19" ht="15.6">
      <c r="A60" s="14"/>
      <c r="B60" s="110" t="s">
        <v>504</v>
      </c>
      <c r="C60" s="13" t="s">
        <v>506</v>
      </c>
      <c r="D60" s="360"/>
      <c r="E60" s="16"/>
      <c r="F60" s="14"/>
      <c r="G60" s="33"/>
      <c r="H60" s="13"/>
      <c r="I60" s="20"/>
      <c r="J60" s="34"/>
      <c r="K60" s="13"/>
      <c r="L60" s="34"/>
      <c r="M60" s="13"/>
      <c r="N60" s="34"/>
      <c r="O60" s="13"/>
      <c r="P60" s="34"/>
      <c r="Q60" s="13"/>
      <c r="R60" s="13"/>
      <c r="S60" s="13"/>
    </row>
    <row r="61" spans="1:19" ht="15.6">
      <c r="A61" s="53"/>
      <c r="B61" s="358"/>
      <c r="C61" s="17"/>
      <c r="D61" s="54"/>
      <c r="E61" s="37"/>
      <c r="F61" s="18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mergeCells count="8">
    <mergeCell ref="A32:R32"/>
    <mergeCell ref="A33:R33"/>
    <mergeCell ref="G38:I38"/>
    <mergeCell ref="A2:R2"/>
    <mergeCell ref="A3:R3"/>
    <mergeCell ref="G9:I9"/>
    <mergeCell ref="A31:R31"/>
    <mergeCell ref="A4:R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6F7B-67E3-4BDC-AAF0-7ACAA9A6F93C}">
  <dimension ref="A1:T383"/>
  <sheetViews>
    <sheetView tabSelected="1" topLeftCell="A371" workbookViewId="0">
      <selection activeCell="B377" sqref="B377"/>
    </sheetView>
  </sheetViews>
  <sheetFormatPr defaultRowHeight="13.8"/>
  <cols>
    <col min="1" max="1" width="5.796875" customWidth="1"/>
    <col min="2" max="2" width="23" customWidth="1"/>
    <col min="3" max="3" width="28.59765625" customWidth="1"/>
    <col min="4" max="4" width="8.59765625" customWidth="1"/>
    <col min="5" max="5" width="6.5" customWidth="1"/>
    <col min="6" max="6" width="7.8984375" customWidth="1"/>
    <col min="7" max="7" width="2.8984375" customWidth="1"/>
    <col min="8" max="8" width="3.09765625" customWidth="1"/>
    <col min="9" max="9" width="3" customWidth="1"/>
    <col min="10" max="10" width="3.3984375" customWidth="1"/>
    <col min="11" max="11" width="2.69921875" customWidth="1"/>
    <col min="12" max="12" width="2.8984375" customWidth="1"/>
    <col min="13" max="13" width="3" customWidth="1"/>
    <col min="14" max="14" width="2.69921875" customWidth="1"/>
    <col min="15" max="15" width="3" customWidth="1"/>
    <col min="16" max="16" width="2.8984375" customWidth="1"/>
    <col min="17" max="17" width="3.09765625" customWidth="1"/>
    <col min="18" max="18" width="2.296875" customWidth="1"/>
    <col min="19" max="19" width="7.69921875" customWidth="1"/>
  </cols>
  <sheetData>
    <row r="1" spans="1:20" ht="18.600000000000001">
      <c r="A1" s="250" t="s">
        <v>239</v>
      </c>
      <c r="B1" s="250"/>
      <c r="C1" s="241"/>
      <c r="S1" s="291">
        <v>1</v>
      </c>
    </row>
    <row r="2" spans="1:20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</row>
    <row r="3" spans="1:20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</row>
    <row r="4" spans="1:20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</row>
    <row r="5" spans="1:20" ht="17.399999999999999">
      <c r="A5" s="22" t="s">
        <v>235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</row>
    <row r="6" spans="1:20" ht="17.399999999999999">
      <c r="A6" s="22"/>
      <c r="B6" s="22" t="s">
        <v>240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</row>
    <row r="7" spans="1:20" ht="15.6">
      <c r="A7" s="18"/>
      <c r="B7" s="142" t="s">
        <v>236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20" ht="18.600000000000001">
      <c r="A8" s="242" t="s">
        <v>11</v>
      </c>
      <c r="B8" s="242" t="s">
        <v>13</v>
      </c>
      <c r="C8" s="242" t="s">
        <v>14</v>
      </c>
      <c r="D8" s="242" t="s">
        <v>6</v>
      </c>
      <c r="E8" s="242" t="s">
        <v>16</v>
      </c>
      <c r="F8" s="367" t="s">
        <v>33</v>
      </c>
      <c r="G8" s="399" t="s">
        <v>293</v>
      </c>
      <c r="H8" s="400"/>
      <c r="I8" s="401"/>
      <c r="J8" s="243" t="s">
        <v>461</v>
      </c>
      <c r="K8" s="244"/>
      <c r="L8" s="244"/>
      <c r="M8" s="244"/>
      <c r="N8" s="244"/>
      <c r="O8" s="244"/>
      <c r="P8" s="244"/>
      <c r="Q8" s="244"/>
      <c r="R8" s="244"/>
      <c r="S8" s="282" t="s">
        <v>237</v>
      </c>
      <c r="T8" s="240"/>
    </row>
    <row r="9" spans="1:20" ht="21">
      <c r="A9" s="245" t="s">
        <v>12</v>
      </c>
      <c r="B9" s="245"/>
      <c r="C9" s="245" t="s">
        <v>15</v>
      </c>
      <c r="D9" s="245" t="s">
        <v>32</v>
      </c>
      <c r="E9" s="245" t="s">
        <v>2</v>
      </c>
      <c r="F9" s="368" t="s">
        <v>34</v>
      </c>
      <c r="G9" s="246" t="s">
        <v>17</v>
      </c>
      <c r="H9" s="247" t="s">
        <v>18</v>
      </c>
      <c r="I9" s="248" t="s">
        <v>19</v>
      </c>
      <c r="J9" s="249" t="s">
        <v>20</v>
      </c>
      <c r="K9" s="247" t="s">
        <v>21</v>
      </c>
      <c r="L9" s="249" t="s">
        <v>22</v>
      </c>
      <c r="M9" s="247" t="s">
        <v>23</v>
      </c>
      <c r="N9" s="249" t="s">
        <v>24</v>
      </c>
      <c r="O9" s="247" t="s">
        <v>25</v>
      </c>
      <c r="P9" s="249" t="s">
        <v>26</v>
      </c>
      <c r="Q9" s="247" t="s">
        <v>27</v>
      </c>
      <c r="R9" s="246" t="s">
        <v>28</v>
      </c>
      <c r="S9" s="283" t="s">
        <v>238</v>
      </c>
      <c r="T9" s="240"/>
    </row>
    <row r="10" spans="1:20" ht="18.600000000000001">
      <c r="A10" s="41">
        <v>1</v>
      </c>
      <c r="B10" s="111" t="s">
        <v>241</v>
      </c>
      <c r="C10" s="9" t="s">
        <v>528</v>
      </c>
      <c r="D10" s="26">
        <v>461000</v>
      </c>
      <c r="E10" s="10" t="s">
        <v>49</v>
      </c>
      <c r="F10" s="47" t="s">
        <v>30</v>
      </c>
      <c r="G10" s="27"/>
      <c r="H10" s="9"/>
      <c r="I10" s="28"/>
      <c r="J10" s="9"/>
      <c r="K10" s="9"/>
      <c r="L10" s="9"/>
      <c r="M10" s="9"/>
      <c r="N10" s="9"/>
      <c r="O10" s="9"/>
      <c r="P10" s="9"/>
      <c r="Q10" s="9"/>
      <c r="R10" s="27"/>
      <c r="S10" s="286" t="s">
        <v>22</v>
      </c>
    </row>
    <row r="11" spans="1:20" ht="18.600000000000001">
      <c r="A11" s="56"/>
      <c r="C11" s="11" t="s">
        <v>529</v>
      </c>
      <c r="D11" s="35"/>
      <c r="E11" s="12"/>
      <c r="F11" s="49"/>
      <c r="G11" s="30"/>
      <c r="H11" s="11"/>
      <c r="I11" s="31"/>
      <c r="J11" s="11"/>
      <c r="K11" s="11"/>
      <c r="L11" s="11"/>
      <c r="M11" s="11"/>
      <c r="N11" s="11"/>
      <c r="O11" s="11"/>
      <c r="P11" s="11"/>
      <c r="Q11" s="11"/>
      <c r="R11" s="30"/>
      <c r="S11" s="286"/>
    </row>
    <row r="12" spans="1:20" ht="18.600000000000001">
      <c r="A12" s="12"/>
      <c r="B12" s="112"/>
      <c r="C12" s="11" t="s">
        <v>530</v>
      </c>
      <c r="D12" s="251"/>
      <c r="E12" s="12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30"/>
      <c r="S12" s="286"/>
    </row>
    <row r="13" spans="1:20" ht="18.600000000000001">
      <c r="A13" s="117"/>
      <c r="B13" s="252"/>
      <c r="C13" s="30" t="s">
        <v>531</v>
      </c>
      <c r="D13" s="253"/>
      <c r="E13" s="117"/>
      <c r="F13" s="117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286"/>
    </row>
    <row r="14" spans="1:20" ht="18.600000000000001">
      <c r="A14" s="71"/>
      <c r="B14" s="254"/>
      <c r="C14" s="33" t="s">
        <v>532</v>
      </c>
      <c r="D14" s="255"/>
      <c r="E14" s="71"/>
      <c r="F14" s="71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287"/>
      <c r="T14" s="140"/>
    </row>
    <row r="15" spans="1:20" ht="18.600000000000001">
      <c r="A15" s="56">
        <v>2</v>
      </c>
      <c r="B15" s="112" t="s">
        <v>245</v>
      </c>
      <c r="C15" s="11" t="s">
        <v>534</v>
      </c>
      <c r="D15" s="48">
        <v>497000</v>
      </c>
      <c r="E15" s="12" t="s">
        <v>49</v>
      </c>
      <c r="F15" s="49" t="s">
        <v>30</v>
      </c>
      <c r="G15" s="30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30"/>
      <c r="S15" s="286" t="s">
        <v>26</v>
      </c>
    </row>
    <row r="16" spans="1:20" ht="18.600000000000001">
      <c r="A16" s="12"/>
      <c r="B16" s="112" t="s">
        <v>533</v>
      </c>
      <c r="C16" s="11" t="s">
        <v>535</v>
      </c>
      <c r="D16" s="40"/>
      <c r="E16" s="51"/>
      <c r="F16" s="49"/>
      <c r="G16" s="17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30"/>
      <c r="S16" s="286"/>
    </row>
    <row r="17" spans="1:19" ht="18.600000000000001">
      <c r="A17" s="12"/>
      <c r="B17" s="120"/>
      <c r="C17" s="11" t="s">
        <v>536</v>
      </c>
      <c r="D17" s="40"/>
      <c r="E17" s="51"/>
      <c r="F17" s="49"/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0"/>
      <c r="S17" s="286"/>
    </row>
    <row r="18" spans="1:19" ht="18.600000000000001">
      <c r="A18" s="12"/>
      <c r="B18" s="120"/>
      <c r="C18" s="11" t="s">
        <v>538</v>
      </c>
      <c r="D18" s="40"/>
      <c r="E18" s="51"/>
      <c r="F18" s="49"/>
      <c r="G18" s="1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0"/>
      <c r="S18" s="286"/>
    </row>
    <row r="19" spans="1:19" ht="18.600000000000001">
      <c r="A19" s="55"/>
      <c r="B19" s="121"/>
      <c r="C19" s="13" t="s">
        <v>537</v>
      </c>
      <c r="D19" s="52"/>
      <c r="E19" s="39"/>
      <c r="F19" s="14"/>
      <c r="G19" s="34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33"/>
      <c r="S19" s="287"/>
    </row>
    <row r="20" spans="1:19" ht="18.600000000000001">
      <c r="A20" s="56">
        <v>3</v>
      </c>
      <c r="B20" s="112" t="s">
        <v>245</v>
      </c>
      <c r="C20" s="11" t="s">
        <v>750</v>
      </c>
      <c r="D20" s="48">
        <v>901000</v>
      </c>
      <c r="E20" s="12" t="s">
        <v>49</v>
      </c>
      <c r="F20" s="49" t="s">
        <v>30</v>
      </c>
      <c r="G20" s="30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0"/>
      <c r="S20" s="286" t="s">
        <v>26</v>
      </c>
    </row>
    <row r="21" spans="1:19" ht="15.6">
      <c r="A21" s="12"/>
      <c r="B21" s="112" t="s">
        <v>749</v>
      </c>
      <c r="C21" s="11" t="s">
        <v>749</v>
      </c>
      <c r="D21" s="40"/>
      <c r="E21" s="51"/>
      <c r="F21" s="49"/>
      <c r="G21" s="1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30"/>
      <c r="S21" s="239"/>
    </row>
    <row r="22" spans="1:19" ht="15.6">
      <c r="A22" s="12"/>
      <c r="B22" s="120"/>
      <c r="C22" s="11" t="s">
        <v>536</v>
      </c>
      <c r="D22" s="40"/>
      <c r="E22" s="51"/>
      <c r="F22" s="49"/>
      <c r="G22" s="17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30"/>
      <c r="S22" s="239"/>
    </row>
    <row r="23" spans="1:19" ht="15.6">
      <c r="A23" s="12"/>
      <c r="B23" s="120"/>
      <c r="C23" s="11" t="s">
        <v>539</v>
      </c>
      <c r="D23" s="40"/>
      <c r="E23" s="51"/>
      <c r="F23" s="49"/>
      <c r="G23" s="17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30"/>
      <c r="S23" s="239"/>
    </row>
    <row r="24" spans="1:19" ht="15.6">
      <c r="A24" s="55"/>
      <c r="B24" s="121"/>
      <c r="C24" s="13" t="s">
        <v>537</v>
      </c>
      <c r="D24" s="52"/>
      <c r="E24" s="39"/>
      <c r="F24" s="14"/>
      <c r="G24" s="34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33"/>
      <c r="S24" s="78"/>
    </row>
    <row r="25" spans="1:19" ht="15.6">
      <c r="A25" s="53"/>
      <c r="B25" s="358"/>
      <c r="C25" s="17"/>
      <c r="D25" s="58"/>
      <c r="E25" s="37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9" ht="18">
      <c r="A26" s="53"/>
      <c r="B26" s="79"/>
      <c r="C26" s="17"/>
      <c r="D26" s="38"/>
      <c r="E26" s="37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289"/>
    </row>
    <row r="27" spans="1:19" ht="18.600000000000001">
      <c r="A27" s="250" t="s">
        <v>239</v>
      </c>
      <c r="B27" s="250"/>
      <c r="C27" s="241"/>
      <c r="S27" s="291">
        <v>2</v>
      </c>
    </row>
    <row r="28" spans="1:19" ht="15.6">
      <c r="A28" s="382" t="s">
        <v>232</v>
      </c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</row>
    <row r="29" spans="1:19" ht="15.6">
      <c r="A29" s="382" t="s">
        <v>435</v>
      </c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</row>
    <row r="30" spans="1:19" ht="15.6">
      <c r="A30" s="382" t="s">
        <v>234</v>
      </c>
      <c r="B30" s="382"/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</row>
    <row r="31" spans="1:19" ht="17.399999999999999">
      <c r="A31" s="22" t="s">
        <v>235</v>
      </c>
      <c r="B31" s="22"/>
      <c r="C31" s="23"/>
      <c r="D31" s="23"/>
      <c r="E31" s="24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5"/>
    </row>
    <row r="32" spans="1:19" ht="17.399999999999999">
      <c r="A32" s="22"/>
      <c r="B32" s="22" t="s">
        <v>240</v>
      </c>
      <c r="C32" s="23"/>
      <c r="D32" s="23"/>
      <c r="E32" s="24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5"/>
    </row>
    <row r="33" spans="1:19" ht="15.6">
      <c r="A33" s="18"/>
      <c r="B33" s="142" t="s">
        <v>236</v>
      </c>
      <c r="C33" s="142"/>
      <c r="D33" s="36"/>
      <c r="E33" s="37"/>
      <c r="F33" s="18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9" ht="18.600000000000001">
      <c r="A34" s="242" t="s">
        <v>11</v>
      </c>
      <c r="B34" s="242" t="s">
        <v>13</v>
      </c>
      <c r="C34" s="242" t="s">
        <v>14</v>
      </c>
      <c r="D34" s="242" t="s">
        <v>6</v>
      </c>
      <c r="E34" s="242" t="s">
        <v>16</v>
      </c>
      <c r="F34" s="367" t="s">
        <v>33</v>
      </c>
      <c r="G34" s="399" t="s">
        <v>293</v>
      </c>
      <c r="H34" s="400"/>
      <c r="I34" s="401"/>
      <c r="J34" s="243" t="s">
        <v>461</v>
      </c>
      <c r="K34" s="244"/>
      <c r="L34" s="244"/>
      <c r="M34" s="244"/>
      <c r="N34" s="244"/>
      <c r="O34" s="244"/>
      <c r="P34" s="244"/>
      <c r="Q34" s="244"/>
      <c r="R34" s="244"/>
      <c r="S34" s="282" t="s">
        <v>237</v>
      </c>
    </row>
    <row r="35" spans="1:19" ht="21">
      <c r="A35" s="245" t="s">
        <v>12</v>
      </c>
      <c r="B35" s="245"/>
      <c r="C35" s="245" t="s">
        <v>15</v>
      </c>
      <c r="D35" s="245" t="s">
        <v>32</v>
      </c>
      <c r="E35" s="245" t="s">
        <v>2</v>
      </c>
      <c r="F35" s="368" t="s">
        <v>34</v>
      </c>
      <c r="G35" s="246" t="s">
        <v>17</v>
      </c>
      <c r="H35" s="247" t="s">
        <v>18</v>
      </c>
      <c r="I35" s="248" t="s">
        <v>19</v>
      </c>
      <c r="J35" s="249" t="s">
        <v>20</v>
      </c>
      <c r="K35" s="247" t="s">
        <v>21</v>
      </c>
      <c r="L35" s="249" t="s">
        <v>22</v>
      </c>
      <c r="M35" s="247" t="s">
        <v>23</v>
      </c>
      <c r="N35" s="249" t="s">
        <v>24</v>
      </c>
      <c r="O35" s="247" t="s">
        <v>25</v>
      </c>
      <c r="P35" s="249" t="s">
        <v>26</v>
      </c>
      <c r="Q35" s="247" t="s">
        <v>27</v>
      </c>
      <c r="R35" s="246" t="s">
        <v>28</v>
      </c>
      <c r="S35" s="283" t="s">
        <v>238</v>
      </c>
    </row>
    <row r="36" spans="1:19" ht="18.600000000000001">
      <c r="A36" s="41">
        <v>4</v>
      </c>
      <c r="B36" s="111" t="s">
        <v>540</v>
      </c>
      <c r="C36" s="11" t="s">
        <v>542</v>
      </c>
      <c r="D36" s="26">
        <v>210000</v>
      </c>
      <c r="E36" s="10" t="s">
        <v>752</v>
      </c>
      <c r="F36" s="47" t="s">
        <v>30</v>
      </c>
      <c r="G36" s="27"/>
      <c r="H36" s="9"/>
      <c r="I36" s="28"/>
      <c r="J36" s="9"/>
      <c r="K36" s="9"/>
      <c r="L36" s="9"/>
      <c r="M36" s="9"/>
      <c r="N36" s="9"/>
      <c r="O36" s="9"/>
      <c r="P36" s="9"/>
      <c r="Q36" s="9"/>
      <c r="R36" s="27"/>
      <c r="S36" s="286" t="s">
        <v>23</v>
      </c>
    </row>
    <row r="37" spans="1:19" ht="18.600000000000001">
      <c r="A37" s="56"/>
      <c r="B37" s="17" t="s">
        <v>541</v>
      </c>
      <c r="C37" s="11" t="s">
        <v>543</v>
      </c>
      <c r="D37" s="35"/>
      <c r="E37" s="12"/>
      <c r="F37" s="49"/>
      <c r="G37" s="30"/>
      <c r="H37" s="11"/>
      <c r="I37" s="31"/>
      <c r="J37" s="11"/>
      <c r="K37" s="11"/>
      <c r="L37" s="11"/>
      <c r="M37" s="11"/>
      <c r="N37" s="11"/>
      <c r="O37" s="11"/>
      <c r="P37" s="11"/>
      <c r="Q37" s="11"/>
      <c r="R37" s="30"/>
      <c r="S37" s="286"/>
    </row>
    <row r="38" spans="1:19" ht="18.600000000000001">
      <c r="A38" s="12"/>
      <c r="B38" s="112" t="s">
        <v>114</v>
      </c>
      <c r="C38" s="11" t="s">
        <v>671</v>
      </c>
      <c r="D38" s="251"/>
      <c r="E38" s="12"/>
      <c r="F38" s="12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30"/>
      <c r="S38" s="286"/>
    </row>
    <row r="39" spans="1:19" ht="18.600000000000001">
      <c r="A39" s="117"/>
      <c r="B39" s="252"/>
      <c r="C39" s="11" t="s">
        <v>672</v>
      </c>
      <c r="D39" s="253"/>
      <c r="E39" s="117"/>
      <c r="F39" s="117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286"/>
    </row>
    <row r="40" spans="1:19" ht="18.600000000000001">
      <c r="A40" s="117"/>
      <c r="B40" s="252"/>
      <c r="C40" s="11" t="s">
        <v>673</v>
      </c>
      <c r="D40" s="253"/>
      <c r="E40" s="117"/>
      <c r="F40" s="117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286"/>
    </row>
    <row r="41" spans="1:19" ht="18.600000000000001">
      <c r="A41" s="117"/>
      <c r="B41" s="252"/>
      <c r="C41" s="11" t="s">
        <v>674</v>
      </c>
      <c r="D41" s="253"/>
      <c r="E41" s="117"/>
      <c r="F41" s="117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286"/>
    </row>
    <row r="42" spans="1:19" ht="18.600000000000001">
      <c r="A42" s="117"/>
      <c r="B42" s="252"/>
      <c r="C42" s="11" t="s">
        <v>675</v>
      </c>
      <c r="D42" s="253"/>
      <c r="E42" s="117"/>
      <c r="F42" s="117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286"/>
    </row>
    <row r="43" spans="1:19" ht="18.600000000000001">
      <c r="A43" s="71"/>
      <c r="B43" s="254"/>
      <c r="C43" s="13" t="s">
        <v>676</v>
      </c>
      <c r="D43" s="255"/>
      <c r="E43" s="71"/>
      <c r="F43" s="71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287"/>
    </row>
    <row r="44" spans="1:19" ht="18.600000000000001">
      <c r="A44" s="56">
        <v>5</v>
      </c>
      <c r="B44" s="112" t="s">
        <v>69</v>
      </c>
      <c r="C44" s="11" t="s">
        <v>548</v>
      </c>
      <c r="D44" s="48">
        <v>492000</v>
      </c>
      <c r="E44" s="12" t="s">
        <v>751</v>
      </c>
      <c r="F44" s="49" t="s">
        <v>30</v>
      </c>
      <c r="G44" s="30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30"/>
      <c r="S44" s="286" t="s">
        <v>25</v>
      </c>
    </row>
    <row r="45" spans="1:19" ht="18.600000000000001">
      <c r="A45" s="12"/>
      <c r="B45" s="112" t="s">
        <v>546</v>
      </c>
      <c r="C45" s="11" t="s">
        <v>549</v>
      </c>
      <c r="D45" s="40"/>
      <c r="E45" s="51"/>
      <c r="F45" s="49"/>
      <c r="G45" s="17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30"/>
      <c r="S45" s="286"/>
    </row>
    <row r="46" spans="1:19" ht="18.600000000000001">
      <c r="A46" s="12"/>
      <c r="B46" s="120" t="s">
        <v>547</v>
      </c>
      <c r="C46" s="11" t="s">
        <v>550</v>
      </c>
      <c r="D46" s="40"/>
      <c r="E46" s="51"/>
      <c r="F46" s="49"/>
      <c r="G46" s="17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30"/>
      <c r="S46" s="286"/>
    </row>
    <row r="47" spans="1:19" ht="18.600000000000001">
      <c r="A47" s="12"/>
      <c r="B47" s="120"/>
      <c r="C47" s="11" t="s">
        <v>677</v>
      </c>
      <c r="D47" s="40"/>
      <c r="E47" s="51"/>
      <c r="F47" s="49"/>
      <c r="G47" s="17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30"/>
      <c r="S47" s="286"/>
    </row>
    <row r="48" spans="1:19" ht="18.600000000000001">
      <c r="A48" s="12"/>
      <c r="B48" s="120"/>
      <c r="C48" s="11" t="s">
        <v>678</v>
      </c>
      <c r="D48" s="40"/>
      <c r="E48" s="51"/>
      <c r="F48" s="49"/>
      <c r="G48" s="17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30"/>
      <c r="S48" s="286"/>
    </row>
    <row r="49" spans="1:19" ht="18.600000000000001">
      <c r="A49" s="12"/>
      <c r="B49" s="120"/>
      <c r="C49" s="11" t="s">
        <v>679</v>
      </c>
      <c r="D49" s="40"/>
      <c r="E49" s="51"/>
      <c r="F49" s="49"/>
      <c r="G49" s="17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30"/>
      <c r="S49" s="286"/>
    </row>
    <row r="50" spans="1:19" ht="18.600000000000001">
      <c r="A50" s="12"/>
      <c r="B50" s="120"/>
      <c r="C50" s="11" t="s">
        <v>680</v>
      </c>
      <c r="D50" s="40"/>
      <c r="E50" s="51"/>
      <c r="F50" s="49"/>
      <c r="G50" s="17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30"/>
      <c r="S50" s="286"/>
    </row>
    <row r="51" spans="1:19" ht="18.600000000000001">
      <c r="A51" s="14"/>
      <c r="B51" s="121"/>
      <c r="C51" s="13" t="s">
        <v>681</v>
      </c>
      <c r="D51" s="259"/>
      <c r="E51" s="39"/>
      <c r="F51" s="169"/>
      <c r="G51" s="3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33"/>
      <c r="S51" s="287"/>
    </row>
    <row r="52" spans="1:19" ht="18.600000000000001">
      <c r="A52" s="250" t="s">
        <v>239</v>
      </c>
      <c r="B52" s="250"/>
      <c r="C52" s="241"/>
      <c r="S52" s="291">
        <v>3</v>
      </c>
    </row>
    <row r="53" spans="1:19" ht="15.6">
      <c r="A53" s="382" t="s">
        <v>232</v>
      </c>
      <c r="B53" s="382"/>
      <c r="C53" s="382"/>
      <c r="D53" s="382"/>
      <c r="E53" s="382"/>
      <c r="F53" s="382"/>
      <c r="G53" s="382"/>
      <c r="H53" s="382"/>
      <c r="I53" s="382"/>
      <c r="J53" s="382"/>
      <c r="K53" s="382"/>
      <c r="L53" s="382"/>
      <c r="M53" s="382"/>
      <c r="N53" s="382"/>
      <c r="O53" s="382"/>
      <c r="P53" s="382"/>
      <c r="Q53" s="382"/>
      <c r="R53" s="382"/>
    </row>
    <row r="54" spans="1:19" ht="15.6">
      <c r="A54" s="382" t="s">
        <v>435</v>
      </c>
      <c r="B54" s="382"/>
      <c r="C54" s="382"/>
      <c r="D54" s="382"/>
      <c r="E54" s="382"/>
      <c r="F54" s="382"/>
      <c r="G54" s="382"/>
      <c r="H54" s="382"/>
      <c r="I54" s="382"/>
      <c r="J54" s="382"/>
      <c r="K54" s="382"/>
      <c r="L54" s="382"/>
      <c r="M54" s="382"/>
      <c r="N54" s="382"/>
      <c r="O54" s="382"/>
      <c r="P54" s="382"/>
      <c r="Q54" s="382"/>
      <c r="R54" s="382"/>
    </row>
    <row r="55" spans="1:19" ht="15.6">
      <c r="A55" s="382" t="s">
        <v>234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  <c r="L55" s="382"/>
      <c r="M55" s="382"/>
      <c r="N55" s="382"/>
      <c r="O55" s="382"/>
      <c r="P55" s="382"/>
      <c r="Q55" s="382"/>
      <c r="R55" s="382"/>
    </row>
    <row r="56" spans="1:19" ht="17.399999999999999">
      <c r="A56" s="22" t="s">
        <v>235</v>
      </c>
      <c r="B56" s="22"/>
      <c r="C56" s="23"/>
      <c r="D56" s="23"/>
      <c r="E56" s="2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5"/>
    </row>
    <row r="57" spans="1:19" ht="17.399999999999999">
      <c r="A57" s="22"/>
      <c r="B57" s="22" t="s">
        <v>240</v>
      </c>
      <c r="C57" s="23"/>
      <c r="D57" s="23"/>
      <c r="E57" s="24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5"/>
    </row>
    <row r="58" spans="1:19" ht="15.6">
      <c r="A58" s="18"/>
      <c r="B58" s="142" t="s">
        <v>236</v>
      </c>
      <c r="C58" s="142"/>
      <c r="D58" s="36"/>
      <c r="E58" s="37"/>
      <c r="F58" s="18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9" ht="18.600000000000001">
      <c r="A59" s="242" t="s">
        <v>11</v>
      </c>
      <c r="B59" s="242" t="s">
        <v>13</v>
      </c>
      <c r="C59" s="242" t="s">
        <v>14</v>
      </c>
      <c r="D59" s="242" t="s">
        <v>6</v>
      </c>
      <c r="E59" s="242" t="s">
        <v>16</v>
      </c>
      <c r="F59" s="367" t="s">
        <v>33</v>
      </c>
      <c r="G59" s="399" t="s">
        <v>293</v>
      </c>
      <c r="H59" s="400"/>
      <c r="I59" s="401"/>
      <c r="J59" s="243" t="s">
        <v>461</v>
      </c>
      <c r="K59" s="244"/>
      <c r="L59" s="244"/>
      <c r="M59" s="244"/>
      <c r="N59" s="244"/>
      <c r="O59" s="244"/>
      <c r="P59" s="244"/>
      <c r="Q59" s="244"/>
      <c r="R59" s="244"/>
      <c r="S59" s="282" t="s">
        <v>237</v>
      </c>
    </row>
    <row r="60" spans="1:19" ht="21">
      <c r="A60" s="245" t="s">
        <v>12</v>
      </c>
      <c r="B60" s="245"/>
      <c r="C60" s="245" t="s">
        <v>15</v>
      </c>
      <c r="D60" s="245" t="s">
        <v>32</v>
      </c>
      <c r="E60" s="245" t="s">
        <v>2</v>
      </c>
      <c r="F60" s="368" t="s">
        <v>34</v>
      </c>
      <c r="G60" s="246" t="s">
        <v>17</v>
      </c>
      <c r="H60" s="247" t="s">
        <v>18</v>
      </c>
      <c r="I60" s="248" t="s">
        <v>19</v>
      </c>
      <c r="J60" s="249" t="s">
        <v>20</v>
      </c>
      <c r="K60" s="247" t="s">
        <v>21</v>
      </c>
      <c r="L60" s="249" t="s">
        <v>22</v>
      </c>
      <c r="M60" s="247" t="s">
        <v>23</v>
      </c>
      <c r="N60" s="249" t="s">
        <v>24</v>
      </c>
      <c r="O60" s="247" t="s">
        <v>25</v>
      </c>
      <c r="P60" s="249" t="s">
        <v>26</v>
      </c>
      <c r="Q60" s="247" t="s">
        <v>27</v>
      </c>
      <c r="R60" s="246" t="s">
        <v>28</v>
      </c>
      <c r="S60" s="283" t="s">
        <v>238</v>
      </c>
    </row>
    <row r="61" spans="1:19" ht="18.600000000000001">
      <c r="A61" s="41">
        <v>6</v>
      </c>
      <c r="B61" s="111" t="s">
        <v>69</v>
      </c>
      <c r="C61" s="11" t="s">
        <v>552</v>
      </c>
      <c r="D61" s="26">
        <v>1033000</v>
      </c>
      <c r="E61" s="10" t="s">
        <v>753</v>
      </c>
      <c r="F61" s="47" t="s">
        <v>30</v>
      </c>
      <c r="G61" s="27"/>
      <c r="H61" s="9"/>
      <c r="I61" s="28"/>
      <c r="J61" s="9"/>
      <c r="K61" s="9"/>
      <c r="L61" s="9"/>
      <c r="M61" s="9"/>
      <c r="N61" s="9"/>
      <c r="O61" s="9"/>
      <c r="P61" s="9"/>
      <c r="Q61" s="9"/>
      <c r="R61" s="27"/>
      <c r="S61" s="286" t="s">
        <v>28</v>
      </c>
    </row>
    <row r="62" spans="1:19" ht="18.600000000000001">
      <c r="A62" s="56"/>
      <c r="B62" s="17" t="s">
        <v>551</v>
      </c>
      <c r="C62" s="11" t="s">
        <v>553</v>
      </c>
      <c r="D62" s="35"/>
      <c r="E62" s="12"/>
      <c r="F62" s="49"/>
      <c r="G62" s="30"/>
      <c r="H62" s="11"/>
      <c r="I62" s="31"/>
      <c r="J62" s="11"/>
      <c r="K62" s="11"/>
      <c r="L62" s="11"/>
      <c r="M62" s="11"/>
      <c r="N62" s="11"/>
      <c r="O62" s="11"/>
      <c r="P62" s="11"/>
      <c r="Q62" s="11"/>
      <c r="R62" s="30"/>
      <c r="S62" s="286"/>
    </row>
    <row r="63" spans="1:19" ht="18.600000000000001">
      <c r="A63" s="12"/>
      <c r="B63" s="112"/>
      <c r="C63" s="11" t="s">
        <v>554</v>
      </c>
      <c r="D63" s="251"/>
      <c r="E63" s="12"/>
      <c r="F63" s="12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0"/>
      <c r="S63" s="286"/>
    </row>
    <row r="64" spans="1:19" ht="18.600000000000001">
      <c r="A64" s="117"/>
      <c r="B64" s="252"/>
      <c r="C64" s="11" t="s">
        <v>683</v>
      </c>
      <c r="D64" s="253"/>
      <c r="E64" s="117"/>
      <c r="F64" s="117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286"/>
    </row>
    <row r="65" spans="1:19" ht="18.600000000000001">
      <c r="A65" s="117"/>
      <c r="B65" s="252"/>
      <c r="C65" s="11" t="s">
        <v>684</v>
      </c>
      <c r="D65" s="253"/>
      <c r="E65" s="117"/>
      <c r="F65" s="117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286"/>
    </row>
    <row r="66" spans="1:19" ht="18.600000000000001">
      <c r="A66" s="117"/>
      <c r="B66" s="252"/>
      <c r="C66" s="11" t="s">
        <v>685</v>
      </c>
      <c r="D66" s="253"/>
      <c r="E66" s="117"/>
      <c r="F66" s="117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286"/>
    </row>
    <row r="67" spans="1:19" ht="18.600000000000001">
      <c r="A67" s="117"/>
      <c r="B67" s="252"/>
      <c r="C67" s="11" t="s">
        <v>687</v>
      </c>
      <c r="D67" s="253"/>
      <c r="E67" s="117"/>
      <c r="F67" s="117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286"/>
    </row>
    <row r="68" spans="1:19" ht="18.600000000000001">
      <c r="A68" s="71"/>
      <c r="B68" s="254"/>
      <c r="C68" s="13" t="s">
        <v>686</v>
      </c>
      <c r="D68" s="255"/>
      <c r="E68" s="71"/>
      <c r="F68" s="71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287"/>
    </row>
    <row r="69" spans="1:19" ht="18.600000000000001">
      <c r="A69" s="56">
        <v>7</v>
      </c>
      <c r="B69" s="112" t="s">
        <v>69</v>
      </c>
      <c r="C69" s="11" t="s">
        <v>688</v>
      </c>
      <c r="D69" s="48">
        <v>492000</v>
      </c>
      <c r="E69" s="12" t="s">
        <v>754</v>
      </c>
      <c r="F69" s="49" t="s">
        <v>30</v>
      </c>
      <c r="G69" s="30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30"/>
      <c r="S69" s="286" t="s">
        <v>25</v>
      </c>
    </row>
    <row r="70" spans="1:19" ht="18.600000000000001">
      <c r="A70" s="12"/>
      <c r="B70" s="112" t="s">
        <v>555</v>
      </c>
      <c r="C70" s="11" t="s">
        <v>689</v>
      </c>
      <c r="D70" s="40"/>
      <c r="E70" s="51"/>
      <c r="F70" s="49"/>
      <c r="G70" s="17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0"/>
      <c r="S70" s="286"/>
    </row>
    <row r="71" spans="1:19" ht="18.600000000000001">
      <c r="A71" s="12"/>
      <c r="B71" s="120" t="s">
        <v>556</v>
      </c>
      <c r="C71" s="11" t="s">
        <v>690</v>
      </c>
      <c r="D71" s="40"/>
      <c r="E71" s="51"/>
      <c r="F71" s="49"/>
      <c r="G71" s="17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30"/>
      <c r="S71" s="286"/>
    </row>
    <row r="72" spans="1:19" ht="18.600000000000001">
      <c r="A72" s="12"/>
      <c r="B72" s="120"/>
      <c r="C72" s="11" t="s">
        <v>691</v>
      </c>
      <c r="D72" s="40"/>
      <c r="E72" s="51"/>
      <c r="F72" s="49"/>
      <c r="G72" s="17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30"/>
      <c r="S72" s="286"/>
    </row>
    <row r="73" spans="1:19" ht="18.600000000000001">
      <c r="A73" s="12"/>
      <c r="B73" s="120"/>
      <c r="C73" s="11" t="s">
        <v>693</v>
      </c>
      <c r="D73" s="40"/>
      <c r="E73" s="51"/>
      <c r="F73" s="49"/>
      <c r="G73" s="17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30"/>
      <c r="S73" s="286"/>
    </row>
    <row r="74" spans="1:19" ht="18.600000000000001">
      <c r="A74" s="12"/>
      <c r="B74" s="120"/>
      <c r="C74" s="11" t="s">
        <v>694</v>
      </c>
      <c r="D74" s="40"/>
      <c r="E74" s="51"/>
      <c r="F74" s="49"/>
      <c r="G74" s="17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30"/>
      <c r="S74" s="286"/>
    </row>
    <row r="75" spans="1:19" ht="18.600000000000001">
      <c r="A75" s="12"/>
      <c r="B75" s="120"/>
      <c r="C75" s="11" t="s">
        <v>695</v>
      </c>
      <c r="D75" s="40"/>
      <c r="E75" s="51"/>
      <c r="F75" s="49"/>
      <c r="G75" s="17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30"/>
      <c r="S75" s="286"/>
    </row>
    <row r="76" spans="1:19" ht="18.600000000000001">
      <c r="A76" s="14"/>
      <c r="B76" s="121"/>
      <c r="C76" s="13" t="s">
        <v>682</v>
      </c>
      <c r="D76" s="259"/>
      <c r="E76" s="39"/>
      <c r="F76" s="169"/>
      <c r="G76" s="34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33"/>
      <c r="S76" s="287"/>
    </row>
    <row r="77" spans="1:19" ht="18.600000000000001">
      <c r="A77" s="250" t="s">
        <v>239</v>
      </c>
      <c r="B77" s="250"/>
      <c r="C77" s="241"/>
      <c r="S77" s="291">
        <v>4</v>
      </c>
    </row>
    <row r="78" spans="1:19" ht="15.6">
      <c r="A78" s="382" t="s">
        <v>232</v>
      </c>
      <c r="B78" s="382"/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</row>
    <row r="79" spans="1:19" ht="15.6">
      <c r="A79" s="382" t="s">
        <v>435</v>
      </c>
      <c r="B79" s="382"/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</row>
    <row r="80" spans="1:19" ht="15.6">
      <c r="A80" s="382" t="s">
        <v>234</v>
      </c>
      <c r="B80" s="382"/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</row>
    <row r="81" spans="1:19" ht="17.399999999999999">
      <c r="A81" s="22" t="s">
        <v>235</v>
      </c>
      <c r="B81" s="22"/>
      <c r="C81" s="23"/>
      <c r="D81" s="23"/>
      <c r="E81" s="24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5"/>
    </row>
    <row r="82" spans="1:19" ht="17.399999999999999">
      <c r="A82" s="22"/>
      <c r="B82" s="22" t="s">
        <v>240</v>
      </c>
      <c r="C82" s="23"/>
      <c r="D82" s="23"/>
      <c r="E82" s="24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5"/>
    </row>
    <row r="83" spans="1:19" ht="15.6">
      <c r="A83" s="18"/>
      <c r="B83" s="142" t="s">
        <v>236</v>
      </c>
      <c r="C83" s="142"/>
      <c r="D83" s="36"/>
      <c r="E83" s="37"/>
      <c r="F83" s="18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</row>
    <row r="84" spans="1:19" ht="18.600000000000001">
      <c r="A84" s="242" t="s">
        <v>11</v>
      </c>
      <c r="B84" s="242" t="s">
        <v>13</v>
      </c>
      <c r="C84" s="242" t="s">
        <v>14</v>
      </c>
      <c r="D84" s="242" t="s">
        <v>6</v>
      </c>
      <c r="E84" s="242" t="s">
        <v>16</v>
      </c>
      <c r="F84" s="367" t="s">
        <v>33</v>
      </c>
      <c r="G84" s="399" t="s">
        <v>293</v>
      </c>
      <c r="H84" s="400"/>
      <c r="I84" s="401"/>
      <c r="J84" s="243" t="s">
        <v>461</v>
      </c>
      <c r="K84" s="244"/>
      <c r="L84" s="244"/>
      <c r="M84" s="244"/>
      <c r="N84" s="244"/>
      <c r="O84" s="244"/>
      <c r="P84" s="244"/>
      <c r="Q84" s="244"/>
      <c r="R84" s="244"/>
      <c r="S84" s="282" t="s">
        <v>237</v>
      </c>
    </row>
    <row r="85" spans="1:19" ht="21">
      <c r="A85" s="245" t="s">
        <v>12</v>
      </c>
      <c r="B85" s="245"/>
      <c r="C85" s="245" t="s">
        <v>15</v>
      </c>
      <c r="D85" s="245" t="s">
        <v>32</v>
      </c>
      <c r="E85" s="245" t="s">
        <v>2</v>
      </c>
      <c r="F85" s="368" t="s">
        <v>34</v>
      </c>
      <c r="G85" s="246" t="s">
        <v>17</v>
      </c>
      <c r="H85" s="247" t="s">
        <v>18</v>
      </c>
      <c r="I85" s="248" t="s">
        <v>19</v>
      </c>
      <c r="J85" s="249" t="s">
        <v>20</v>
      </c>
      <c r="K85" s="247" t="s">
        <v>21</v>
      </c>
      <c r="L85" s="249" t="s">
        <v>22</v>
      </c>
      <c r="M85" s="247" t="s">
        <v>23</v>
      </c>
      <c r="N85" s="249" t="s">
        <v>24</v>
      </c>
      <c r="O85" s="247" t="s">
        <v>25</v>
      </c>
      <c r="P85" s="249" t="s">
        <v>26</v>
      </c>
      <c r="Q85" s="247" t="s">
        <v>27</v>
      </c>
      <c r="R85" s="246" t="s">
        <v>28</v>
      </c>
      <c r="S85" s="283" t="s">
        <v>238</v>
      </c>
    </row>
    <row r="86" spans="1:19" ht="18.600000000000001">
      <c r="A86" s="41">
        <v>8</v>
      </c>
      <c r="B86" s="112" t="s">
        <v>69</v>
      </c>
      <c r="C86" s="11" t="s">
        <v>696</v>
      </c>
      <c r="D86" s="26">
        <v>492000</v>
      </c>
      <c r="E86" s="10" t="s">
        <v>755</v>
      </c>
      <c r="F86" s="47" t="s">
        <v>30</v>
      </c>
      <c r="G86" s="27"/>
      <c r="H86" s="9"/>
      <c r="I86" s="28"/>
      <c r="J86" s="9"/>
      <c r="K86" s="9"/>
      <c r="L86" s="9"/>
      <c r="M86" s="9"/>
      <c r="N86" s="9"/>
      <c r="O86" s="9"/>
      <c r="P86" s="9"/>
      <c r="Q86" s="9"/>
      <c r="R86" s="27"/>
      <c r="S86" s="286" t="s">
        <v>25</v>
      </c>
    </row>
    <row r="87" spans="1:19" ht="18.600000000000001">
      <c r="A87" s="56"/>
      <c r="B87" s="112" t="s">
        <v>559</v>
      </c>
      <c r="C87" s="11" t="s">
        <v>697</v>
      </c>
      <c r="D87" s="35"/>
      <c r="E87" s="12"/>
      <c r="F87" s="49"/>
      <c r="G87" s="30"/>
      <c r="H87" s="11"/>
      <c r="I87" s="31"/>
      <c r="J87" s="11"/>
      <c r="K87" s="11"/>
      <c r="L87" s="11"/>
      <c r="M87" s="11"/>
      <c r="N87" s="11"/>
      <c r="O87" s="11"/>
      <c r="P87" s="11"/>
      <c r="Q87" s="11"/>
      <c r="R87" s="30"/>
      <c r="S87" s="286"/>
    </row>
    <row r="88" spans="1:19" ht="18.600000000000001">
      <c r="A88" s="56"/>
      <c r="B88" s="120"/>
      <c r="C88" s="11" t="s">
        <v>698</v>
      </c>
      <c r="D88" s="35"/>
      <c r="E88" s="12"/>
      <c r="F88" s="49"/>
      <c r="G88" s="30"/>
      <c r="H88" s="11"/>
      <c r="I88" s="31"/>
      <c r="J88" s="11"/>
      <c r="K88" s="11"/>
      <c r="L88" s="11"/>
      <c r="M88" s="11"/>
      <c r="N88" s="11"/>
      <c r="O88" s="11"/>
      <c r="P88" s="11"/>
      <c r="Q88" s="11"/>
      <c r="R88" s="30"/>
      <c r="S88" s="286"/>
    </row>
    <row r="89" spans="1:19" ht="18.600000000000001">
      <c r="A89" s="56"/>
      <c r="B89" s="17"/>
      <c r="C89" s="11" t="s">
        <v>699</v>
      </c>
      <c r="D89" s="35"/>
      <c r="E89" s="12"/>
      <c r="F89" s="49"/>
      <c r="G89" s="30"/>
      <c r="H89" s="11"/>
      <c r="I89" s="31"/>
      <c r="J89" s="11"/>
      <c r="K89" s="11"/>
      <c r="L89" s="11"/>
      <c r="M89" s="11"/>
      <c r="N89" s="11"/>
      <c r="O89" s="11"/>
      <c r="P89" s="11"/>
      <c r="Q89" s="11"/>
      <c r="R89" s="30"/>
      <c r="S89" s="286"/>
    </row>
    <row r="90" spans="1:19" ht="18.600000000000001">
      <c r="A90" s="56"/>
      <c r="B90" s="17"/>
      <c r="C90" s="11" t="s">
        <v>700</v>
      </c>
      <c r="D90" s="35"/>
      <c r="E90" s="12"/>
      <c r="F90" s="49"/>
      <c r="G90" s="30"/>
      <c r="H90" s="11"/>
      <c r="I90" s="31"/>
      <c r="J90" s="11"/>
      <c r="K90" s="11"/>
      <c r="L90" s="11"/>
      <c r="M90" s="11"/>
      <c r="N90" s="11"/>
      <c r="O90" s="11"/>
      <c r="P90" s="11"/>
      <c r="Q90" s="11"/>
      <c r="R90" s="30"/>
      <c r="S90" s="286"/>
    </row>
    <row r="91" spans="1:19" ht="18.600000000000001">
      <c r="A91" s="56"/>
      <c r="B91" s="17"/>
      <c r="C91" s="11" t="s">
        <v>701</v>
      </c>
      <c r="D91" s="35"/>
      <c r="E91" s="12"/>
      <c r="F91" s="49"/>
      <c r="G91" s="30"/>
      <c r="H91" s="11"/>
      <c r="I91" s="31"/>
      <c r="J91" s="11"/>
      <c r="K91" s="11"/>
      <c r="L91" s="11"/>
      <c r="M91" s="11"/>
      <c r="N91" s="11"/>
      <c r="O91" s="11"/>
      <c r="P91" s="11"/>
      <c r="Q91" s="11"/>
      <c r="R91" s="30"/>
      <c r="S91" s="286"/>
    </row>
    <row r="92" spans="1:19" ht="18.600000000000001">
      <c r="A92" s="14"/>
      <c r="B92" s="110"/>
      <c r="C92" s="13" t="s">
        <v>676</v>
      </c>
      <c r="D92" s="32"/>
      <c r="E92" s="14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33"/>
      <c r="S92" s="287"/>
    </row>
    <row r="93" spans="1:19" ht="18.600000000000001">
      <c r="A93" s="56">
        <v>9</v>
      </c>
      <c r="B93" s="112" t="s">
        <v>69</v>
      </c>
      <c r="C93" s="11" t="s">
        <v>562</v>
      </c>
      <c r="D93" s="48">
        <v>492000</v>
      </c>
      <c r="E93" s="12" t="s">
        <v>756</v>
      </c>
      <c r="F93" s="49"/>
      <c r="G93" s="30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30"/>
      <c r="S93" s="286" t="s">
        <v>25</v>
      </c>
    </row>
    <row r="94" spans="1:19" ht="18.600000000000001">
      <c r="A94" s="56"/>
      <c r="B94" s="112" t="s">
        <v>560</v>
      </c>
      <c r="C94" s="11" t="s">
        <v>563</v>
      </c>
      <c r="D94" s="40"/>
      <c r="E94" s="49"/>
      <c r="F94" s="49"/>
      <c r="G94" s="17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30"/>
      <c r="S94" s="286"/>
    </row>
    <row r="95" spans="1:19" ht="18.600000000000001">
      <c r="A95" s="56"/>
      <c r="B95" s="120" t="s">
        <v>561</v>
      </c>
      <c r="C95" s="11" t="s">
        <v>557</v>
      </c>
      <c r="D95" s="40"/>
      <c r="E95" s="49"/>
      <c r="F95" s="49"/>
      <c r="G95" s="17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30"/>
      <c r="S95" s="286"/>
    </row>
    <row r="96" spans="1:19" ht="18.600000000000001">
      <c r="A96" s="56"/>
      <c r="B96" s="6"/>
      <c r="C96" s="11" t="s">
        <v>558</v>
      </c>
      <c r="D96" s="40"/>
      <c r="E96" s="49"/>
      <c r="F96" s="49"/>
      <c r="G96" s="17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30"/>
      <c r="S96" s="286"/>
    </row>
    <row r="97" spans="1:19" ht="18.600000000000001">
      <c r="A97" s="56"/>
      <c r="B97" s="6"/>
      <c r="C97" s="11" t="s">
        <v>702</v>
      </c>
      <c r="D97" s="40"/>
      <c r="E97" s="49"/>
      <c r="F97" s="49"/>
      <c r="G97" s="17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30"/>
      <c r="S97" s="286"/>
    </row>
    <row r="98" spans="1:19" ht="18.600000000000001">
      <c r="A98" s="12"/>
      <c r="B98" s="6"/>
      <c r="C98" s="11" t="s">
        <v>703</v>
      </c>
      <c r="D98" s="40"/>
      <c r="E98" s="51"/>
      <c r="F98" s="49"/>
      <c r="G98" s="17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30"/>
      <c r="S98" s="286"/>
    </row>
    <row r="99" spans="1:19" ht="18.600000000000001">
      <c r="A99" s="12"/>
      <c r="B99" s="112"/>
      <c r="C99" s="11" t="s">
        <v>704</v>
      </c>
      <c r="D99" s="40"/>
      <c r="E99" s="51"/>
      <c r="F99" s="49"/>
      <c r="G99" s="17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30"/>
      <c r="S99" s="286"/>
    </row>
    <row r="100" spans="1:19" ht="18.600000000000001">
      <c r="A100" s="12"/>
      <c r="B100" s="252"/>
      <c r="C100" s="11" t="s">
        <v>705</v>
      </c>
      <c r="D100" s="40"/>
      <c r="E100" s="51"/>
      <c r="F100" s="49"/>
      <c r="G100" s="17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30"/>
      <c r="S100" s="286"/>
    </row>
    <row r="101" spans="1:19" ht="18.600000000000001">
      <c r="A101" s="14"/>
      <c r="B101" s="254"/>
      <c r="C101" s="13" t="s">
        <v>686</v>
      </c>
      <c r="D101" s="259"/>
      <c r="E101" s="39"/>
      <c r="F101" s="169"/>
      <c r="G101" s="34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33"/>
      <c r="S101" s="287"/>
    </row>
    <row r="102" spans="1:19" ht="18.600000000000001">
      <c r="A102" s="250" t="s">
        <v>239</v>
      </c>
      <c r="B102" s="250"/>
      <c r="C102" s="241"/>
      <c r="S102" s="289">
        <v>5</v>
      </c>
    </row>
    <row r="103" spans="1:19" ht="15.6">
      <c r="A103" s="382" t="s">
        <v>232</v>
      </c>
      <c r="B103" s="382"/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</row>
    <row r="104" spans="1:19" ht="15.6">
      <c r="A104" s="382" t="s">
        <v>435</v>
      </c>
      <c r="B104" s="382"/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</row>
    <row r="105" spans="1:19" ht="15.6">
      <c r="A105" s="382" t="s">
        <v>234</v>
      </c>
      <c r="B105" s="382"/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</row>
    <row r="106" spans="1:19" ht="17.399999999999999">
      <c r="A106" s="22" t="s">
        <v>235</v>
      </c>
      <c r="B106" s="22"/>
      <c r="C106" s="23"/>
      <c r="D106" s="23"/>
      <c r="E106" s="24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5"/>
    </row>
    <row r="107" spans="1:19" ht="17.399999999999999">
      <c r="A107" s="22"/>
      <c r="B107" s="22" t="s">
        <v>240</v>
      </c>
      <c r="C107" s="23"/>
      <c r="D107" s="23"/>
      <c r="E107" s="24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5"/>
    </row>
    <row r="108" spans="1:19" ht="15.6">
      <c r="A108" s="18"/>
      <c r="B108" s="142" t="s">
        <v>236</v>
      </c>
      <c r="C108" s="142"/>
      <c r="D108" s="36"/>
      <c r="E108" s="37"/>
      <c r="F108" s="18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</row>
    <row r="109" spans="1:19" ht="18.600000000000001">
      <c r="A109" s="242" t="s">
        <v>11</v>
      </c>
      <c r="B109" s="242" t="s">
        <v>13</v>
      </c>
      <c r="C109" s="242" t="s">
        <v>14</v>
      </c>
      <c r="D109" s="242" t="s">
        <v>6</v>
      </c>
      <c r="E109" s="242" t="s">
        <v>16</v>
      </c>
      <c r="F109" s="367" t="s">
        <v>33</v>
      </c>
      <c r="G109" s="399" t="s">
        <v>293</v>
      </c>
      <c r="H109" s="400"/>
      <c r="I109" s="401"/>
      <c r="J109" s="243" t="s">
        <v>461</v>
      </c>
      <c r="K109" s="244"/>
      <c r="L109" s="244"/>
      <c r="M109" s="244"/>
      <c r="N109" s="244"/>
      <c r="O109" s="244"/>
      <c r="P109" s="244"/>
      <c r="Q109" s="244"/>
      <c r="R109" s="244"/>
      <c r="S109" s="282" t="s">
        <v>237</v>
      </c>
    </row>
    <row r="110" spans="1:19" ht="21">
      <c r="A110" s="245" t="s">
        <v>12</v>
      </c>
      <c r="B110" s="245"/>
      <c r="C110" s="245" t="s">
        <v>15</v>
      </c>
      <c r="D110" s="245" t="s">
        <v>32</v>
      </c>
      <c r="E110" s="245" t="s">
        <v>2</v>
      </c>
      <c r="F110" s="368" t="s">
        <v>34</v>
      </c>
      <c r="G110" s="246" t="s">
        <v>17</v>
      </c>
      <c r="H110" s="247" t="s">
        <v>18</v>
      </c>
      <c r="I110" s="248" t="s">
        <v>19</v>
      </c>
      <c r="J110" s="249" t="s">
        <v>20</v>
      </c>
      <c r="K110" s="247" t="s">
        <v>21</v>
      </c>
      <c r="L110" s="249" t="s">
        <v>22</v>
      </c>
      <c r="M110" s="247" t="s">
        <v>23</v>
      </c>
      <c r="N110" s="249" t="s">
        <v>24</v>
      </c>
      <c r="O110" s="247" t="s">
        <v>25</v>
      </c>
      <c r="P110" s="249" t="s">
        <v>26</v>
      </c>
      <c r="Q110" s="247" t="s">
        <v>27</v>
      </c>
      <c r="R110" s="246" t="s">
        <v>28</v>
      </c>
      <c r="S110" s="283" t="s">
        <v>238</v>
      </c>
    </row>
    <row r="111" spans="1:19" ht="18.600000000000001">
      <c r="A111" s="41">
        <v>10</v>
      </c>
      <c r="B111" s="112" t="s">
        <v>69</v>
      </c>
      <c r="C111" s="11" t="s">
        <v>71</v>
      </c>
      <c r="D111" s="26">
        <v>492000</v>
      </c>
      <c r="E111" s="10" t="s">
        <v>757</v>
      </c>
      <c r="F111" s="47" t="s">
        <v>30</v>
      </c>
      <c r="G111" s="27"/>
      <c r="H111" s="9"/>
      <c r="I111" s="28"/>
      <c r="J111" s="9"/>
      <c r="K111" s="9"/>
      <c r="L111" s="9"/>
      <c r="M111" s="9"/>
      <c r="N111" s="9"/>
      <c r="O111" s="9"/>
      <c r="P111" s="9"/>
      <c r="Q111" s="9"/>
      <c r="R111" s="27"/>
      <c r="S111" s="286" t="s">
        <v>25</v>
      </c>
    </row>
    <row r="112" spans="1:19" ht="18.600000000000001">
      <c r="A112" s="56"/>
      <c r="B112" s="112" t="s">
        <v>243</v>
      </c>
      <c r="C112" s="11" t="s">
        <v>565</v>
      </c>
      <c r="D112" s="281"/>
      <c r="E112" s="12"/>
      <c r="F112" s="49"/>
      <c r="G112" s="30"/>
      <c r="H112" s="11"/>
      <c r="I112" s="31"/>
      <c r="J112" s="11"/>
      <c r="K112" s="11"/>
      <c r="L112" s="11"/>
      <c r="M112" s="11"/>
      <c r="N112" s="11"/>
      <c r="O112" s="11"/>
      <c r="P112" s="11"/>
      <c r="Q112" s="11"/>
      <c r="R112" s="30"/>
      <c r="S112" s="286"/>
    </row>
    <row r="113" spans="1:19" ht="18.600000000000001">
      <c r="A113" s="56"/>
      <c r="B113" s="120" t="s">
        <v>564</v>
      </c>
      <c r="C113" s="11" t="s">
        <v>706</v>
      </c>
      <c r="D113" s="364"/>
      <c r="E113" s="12"/>
      <c r="F113" s="18"/>
      <c r="G113" s="30"/>
      <c r="H113" s="11"/>
      <c r="I113" s="17"/>
      <c r="J113" s="30"/>
      <c r="K113" s="30"/>
      <c r="L113" s="30"/>
      <c r="M113" s="30"/>
      <c r="N113" s="30"/>
      <c r="O113" s="30"/>
      <c r="P113" s="30"/>
      <c r="Q113" s="30"/>
      <c r="R113" s="30"/>
      <c r="S113" s="286"/>
    </row>
    <row r="114" spans="1:19" ht="18.600000000000001">
      <c r="A114" s="56"/>
      <c r="B114" s="17"/>
      <c r="C114" s="11" t="s">
        <v>707</v>
      </c>
      <c r="D114" s="364"/>
      <c r="E114" s="12"/>
      <c r="F114" s="18"/>
      <c r="G114" s="30"/>
      <c r="H114" s="11"/>
      <c r="I114" s="17"/>
      <c r="J114" s="30"/>
      <c r="K114" s="30"/>
      <c r="L114" s="30"/>
      <c r="M114" s="30"/>
      <c r="N114" s="30"/>
      <c r="O114" s="30"/>
      <c r="P114" s="30"/>
      <c r="Q114" s="30"/>
      <c r="R114" s="30"/>
      <c r="S114" s="286"/>
    </row>
    <row r="115" spans="1:19" ht="18.600000000000001">
      <c r="A115" s="56"/>
      <c r="B115" s="17"/>
      <c r="C115" s="11" t="s">
        <v>692</v>
      </c>
      <c r="D115" s="364"/>
      <c r="E115" s="12"/>
      <c r="F115" s="18"/>
      <c r="G115" s="30"/>
      <c r="H115" s="11"/>
      <c r="I115" s="17"/>
      <c r="J115" s="30"/>
      <c r="K115" s="30"/>
      <c r="L115" s="30"/>
      <c r="M115" s="30"/>
      <c r="N115" s="30"/>
      <c r="O115" s="30"/>
      <c r="P115" s="30"/>
      <c r="Q115" s="30"/>
      <c r="R115" s="30"/>
      <c r="S115" s="286"/>
    </row>
    <row r="116" spans="1:19" ht="18.600000000000001">
      <c r="A116" s="56"/>
      <c r="B116" s="17"/>
      <c r="C116" s="11" t="s">
        <v>708</v>
      </c>
      <c r="D116" s="364"/>
      <c r="E116" s="12"/>
      <c r="F116" s="18"/>
      <c r="G116" s="30"/>
      <c r="H116" s="11"/>
      <c r="I116" s="17"/>
      <c r="J116" s="30"/>
      <c r="K116" s="30"/>
      <c r="L116" s="30"/>
      <c r="M116" s="30"/>
      <c r="N116" s="30"/>
      <c r="O116" s="30"/>
      <c r="P116" s="30"/>
      <c r="Q116" s="30"/>
      <c r="R116" s="30"/>
      <c r="S116" s="286"/>
    </row>
    <row r="117" spans="1:19" ht="18.600000000000001">
      <c r="A117" s="56"/>
      <c r="B117" s="112"/>
      <c r="C117" s="11" t="s">
        <v>709</v>
      </c>
      <c r="D117" s="364"/>
      <c r="E117" s="12"/>
      <c r="F117" s="18"/>
      <c r="G117" s="30"/>
      <c r="H117" s="11"/>
      <c r="I117" s="17"/>
      <c r="J117" s="30"/>
      <c r="K117" s="30"/>
      <c r="L117" s="30"/>
      <c r="M117" s="30"/>
      <c r="N117" s="30"/>
      <c r="O117" s="30"/>
      <c r="P117" s="30"/>
      <c r="Q117" s="30"/>
      <c r="R117" s="30"/>
      <c r="S117" s="286"/>
    </row>
    <row r="118" spans="1:19" ht="18.600000000000001">
      <c r="A118" s="12"/>
      <c r="B118" s="252"/>
      <c r="C118" s="11" t="s">
        <v>544</v>
      </c>
      <c r="D118" s="253"/>
      <c r="E118" s="117"/>
      <c r="F118" s="117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286"/>
    </row>
    <row r="119" spans="1:19" ht="18.600000000000001">
      <c r="A119" s="71"/>
      <c r="B119" s="254"/>
      <c r="C119" s="13" t="s">
        <v>545</v>
      </c>
      <c r="D119" s="255"/>
      <c r="E119" s="71"/>
      <c r="F119" s="71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287"/>
    </row>
    <row r="120" spans="1:19" ht="18.600000000000001">
      <c r="A120" s="56">
        <v>11</v>
      </c>
      <c r="B120" s="112" t="s">
        <v>69</v>
      </c>
      <c r="C120" s="11" t="s">
        <v>71</v>
      </c>
      <c r="D120" s="48">
        <v>492000</v>
      </c>
      <c r="E120" s="12" t="s">
        <v>758</v>
      </c>
      <c r="F120" s="49" t="s">
        <v>30</v>
      </c>
      <c r="G120" s="30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30"/>
      <c r="S120" s="286" t="s">
        <v>25</v>
      </c>
    </row>
    <row r="121" spans="1:19" ht="18.600000000000001">
      <c r="A121" s="12"/>
      <c r="B121" s="112" t="s">
        <v>566</v>
      </c>
      <c r="C121" s="11" t="s">
        <v>710</v>
      </c>
      <c r="D121" s="40"/>
      <c r="E121" s="51"/>
      <c r="F121" s="49"/>
      <c r="G121" s="17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30"/>
      <c r="S121" s="286"/>
    </row>
    <row r="122" spans="1:19" ht="18.600000000000001">
      <c r="A122" s="12"/>
      <c r="B122" s="362"/>
      <c r="C122" s="11" t="s">
        <v>713</v>
      </c>
      <c r="D122" s="40"/>
      <c r="E122" s="51"/>
      <c r="F122" s="49"/>
      <c r="G122" s="17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30"/>
      <c r="S122" s="286"/>
    </row>
    <row r="123" spans="1:19" ht="18.600000000000001">
      <c r="A123" s="12"/>
      <c r="B123" s="6"/>
      <c r="C123" s="11" t="s">
        <v>714</v>
      </c>
      <c r="D123" s="40"/>
      <c r="E123" s="51"/>
      <c r="F123" s="49"/>
      <c r="G123" s="17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30"/>
      <c r="S123" s="286"/>
    </row>
    <row r="124" spans="1:19" ht="18.600000000000001">
      <c r="A124" s="12"/>
      <c r="B124" s="6"/>
      <c r="C124" s="11" t="s">
        <v>715</v>
      </c>
      <c r="D124" s="40"/>
      <c r="E124" s="51"/>
      <c r="F124" s="49"/>
      <c r="G124" s="17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30"/>
      <c r="S124" s="286"/>
    </row>
    <row r="125" spans="1:19" ht="18.600000000000001">
      <c r="A125" s="12"/>
      <c r="B125" s="6"/>
      <c r="C125" s="11" t="s">
        <v>716</v>
      </c>
      <c r="D125" s="40"/>
      <c r="E125" s="51"/>
      <c r="F125" s="49"/>
      <c r="G125" s="17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30"/>
      <c r="S125" s="286"/>
    </row>
    <row r="126" spans="1:19" ht="18.600000000000001">
      <c r="A126" s="14"/>
      <c r="B126" s="110"/>
      <c r="C126" s="13" t="s">
        <v>717</v>
      </c>
      <c r="D126" s="259"/>
      <c r="E126" s="39"/>
      <c r="F126" s="169"/>
      <c r="G126" s="34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33"/>
      <c r="S126" s="287"/>
    </row>
    <row r="127" spans="1:19" ht="18.600000000000001">
      <c r="A127" s="250" t="s">
        <v>239</v>
      </c>
      <c r="B127" s="250"/>
      <c r="C127" s="241"/>
      <c r="S127" s="291">
        <v>6</v>
      </c>
    </row>
    <row r="128" spans="1:19" ht="15.6">
      <c r="A128" s="382" t="s">
        <v>232</v>
      </c>
      <c r="B128" s="382"/>
      <c r="C128" s="382"/>
      <c r="D128" s="382"/>
      <c r="E128" s="382"/>
      <c r="F128" s="382"/>
      <c r="G128" s="382"/>
      <c r="H128" s="382"/>
      <c r="I128" s="382"/>
      <c r="J128" s="382"/>
      <c r="K128" s="382"/>
      <c r="L128" s="382"/>
      <c r="M128" s="382"/>
      <c r="N128" s="382"/>
      <c r="O128" s="382"/>
      <c r="P128" s="382"/>
      <c r="Q128" s="382"/>
      <c r="R128" s="382"/>
    </row>
    <row r="129" spans="1:19" ht="15.6">
      <c r="A129" s="382" t="s">
        <v>435</v>
      </c>
      <c r="B129" s="382"/>
      <c r="C129" s="382"/>
      <c r="D129" s="382"/>
      <c r="E129" s="382"/>
      <c r="F129" s="382"/>
      <c r="G129" s="382"/>
      <c r="H129" s="382"/>
      <c r="I129" s="382"/>
      <c r="J129" s="382"/>
      <c r="K129" s="382"/>
      <c r="L129" s="382"/>
      <c r="M129" s="382"/>
      <c r="N129" s="382"/>
      <c r="O129" s="382"/>
      <c r="P129" s="382"/>
      <c r="Q129" s="382"/>
      <c r="R129" s="382"/>
    </row>
    <row r="130" spans="1:19" ht="15.6">
      <c r="A130" s="382" t="s">
        <v>234</v>
      </c>
      <c r="B130" s="382"/>
      <c r="C130" s="382"/>
      <c r="D130" s="382"/>
      <c r="E130" s="382"/>
      <c r="F130" s="382"/>
      <c r="G130" s="382"/>
      <c r="H130" s="382"/>
      <c r="I130" s="382"/>
      <c r="J130" s="382"/>
      <c r="K130" s="382"/>
      <c r="L130" s="382"/>
      <c r="M130" s="382"/>
      <c r="N130" s="382"/>
      <c r="O130" s="382"/>
      <c r="P130" s="382"/>
      <c r="Q130" s="382"/>
      <c r="R130" s="382"/>
    </row>
    <row r="131" spans="1:19" ht="17.399999999999999">
      <c r="A131" s="22" t="s">
        <v>235</v>
      </c>
      <c r="B131" s="22"/>
      <c r="C131" s="23"/>
      <c r="D131" s="23"/>
      <c r="E131" s="24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5"/>
    </row>
    <row r="132" spans="1:19" ht="17.399999999999999">
      <c r="A132" s="22"/>
      <c r="B132" s="22" t="s">
        <v>240</v>
      </c>
      <c r="C132" s="23"/>
      <c r="D132" s="23"/>
      <c r="E132" s="24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5"/>
    </row>
    <row r="133" spans="1:19" ht="15.6">
      <c r="A133" s="18"/>
      <c r="B133" s="142" t="s">
        <v>236</v>
      </c>
      <c r="C133" s="142"/>
      <c r="D133" s="36"/>
      <c r="E133" s="37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</row>
    <row r="134" spans="1:19" ht="18.600000000000001">
      <c r="A134" s="242" t="s">
        <v>11</v>
      </c>
      <c r="B134" s="242" t="s">
        <v>13</v>
      </c>
      <c r="C134" s="242" t="s">
        <v>14</v>
      </c>
      <c r="D134" s="242" t="s">
        <v>6</v>
      </c>
      <c r="E134" s="242" t="s">
        <v>16</v>
      </c>
      <c r="F134" s="367" t="s">
        <v>33</v>
      </c>
      <c r="G134" s="399" t="s">
        <v>293</v>
      </c>
      <c r="H134" s="400"/>
      <c r="I134" s="401"/>
      <c r="J134" s="243" t="s">
        <v>461</v>
      </c>
      <c r="K134" s="244"/>
      <c r="L134" s="244"/>
      <c r="M134" s="244"/>
      <c r="N134" s="244"/>
      <c r="O134" s="244"/>
      <c r="P134" s="244"/>
      <c r="Q134" s="244"/>
      <c r="R134" s="244"/>
      <c r="S134" s="282" t="s">
        <v>237</v>
      </c>
    </row>
    <row r="135" spans="1:19" ht="21">
      <c r="A135" s="245" t="s">
        <v>12</v>
      </c>
      <c r="B135" s="245"/>
      <c r="C135" s="245" t="s">
        <v>15</v>
      </c>
      <c r="D135" s="245" t="s">
        <v>32</v>
      </c>
      <c r="E135" s="245" t="s">
        <v>2</v>
      </c>
      <c r="F135" s="368" t="s">
        <v>34</v>
      </c>
      <c r="G135" s="246" t="s">
        <v>17</v>
      </c>
      <c r="H135" s="247" t="s">
        <v>18</v>
      </c>
      <c r="I135" s="248" t="s">
        <v>19</v>
      </c>
      <c r="J135" s="249" t="s">
        <v>20</v>
      </c>
      <c r="K135" s="247" t="s">
        <v>21</v>
      </c>
      <c r="L135" s="249" t="s">
        <v>22</v>
      </c>
      <c r="M135" s="247" t="s">
        <v>23</v>
      </c>
      <c r="N135" s="249" t="s">
        <v>24</v>
      </c>
      <c r="O135" s="247" t="s">
        <v>25</v>
      </c>
      <c r="P135" s="249" t="s">
        <v>26</v>
      </c>
      <c r="Q135" s="247" t="s">
        <v>27</v>
      </c>
      <c r="R135" s="246" t="s">
        <v>28</v>
      </c>
      <c r="S135" s="283" t="s">
        <v>238</v>
      </c>
    </row>
    <row r="136" spans="1:19" ht="18.600000000000001">
      <c r="A136" s="41">
        <v>12</v>
      </c>
      <c r="B136" s="112" t="s">
        <v>69</v>
      </c>
      <c r="C136" s="11" t="s">
        <v>71</v>
      </c>
      <c r="D136" s="26">
        <v>492000</v>
      </c>
      <c r="E136" s="10" t="s">
        <v>759</v>
      </c>
      <c r="F136" s="47" t="s">
        <v>30</v>
      </c>
      <c r="G136" s="27"/>
      <c r="H136" s="9"/>
      <c r="I136" s="28"/>
      <c r="J136" s="9"/>
      <c r="K136" s="9"/>
      <c r="L136" s="9"/>
      <c r="M136" s="9"/>
      <c r="N136" s="9"/>
      <c r="O136" s="9"/>
      <c r="P136" s="9"/>
      <c r="Q136" s="9"/>
      <c r="R136" s="27"/>
      <c r="S136" s="286" t="s">
        <v>25</v>
      </c>
    </row>
    <row r="137" spans="1:19" ht="18.600000000000001">
      <c r="A137" s="56"/>
      <c r="B137" s="112" t="s">
        <v>567</v>
      </c>
      <c r="C137" s="11" t="s">
        <v>718</v>
      </c>
      <c r="D137" s="35"/>
      <c r="E137" s="12"/>
      <c r="F137" s="49"/>
      <c r="G137" s="30"/>
      <c r="H137" s="11"/>
      <c r="I137" s="31"/>
      <c r="J137" s="11"/>
      <c r="K137" s="11"/>
      <c r="L137" s="11"/>
      <c r="M137" s="11"/>
      <c r="N137" s="11"/>
      <c r="O137" s="11"/>
      <c r="P137" s="11"/>
      <c r="Q137" s="11"/>
      <c r="R137" s="30"/>
      <c r="S137" s="286"/>
    </row>
    <row r="138" spans="1:19" ht="18.600000000000001">
      <c r="A138" s="56"/>
      <c r="B138" s="120"/>
      <c r="C138" s="11" t="s">
        <v>719</v>
      </c>
      <c r="D138" s="35"/>
      <c r="E138" s="12"/>
      <c r="F138" s="49"/>
      <c r="G138" s="30"/>
      <c r="H138" s="11"/>
      <c r="I138" s="31"/>
      <c r="J138" s="11"/>
      <c r="K138" s="11"/>
      <c r="L138" s="11"/>
      <c r="M138" s="11"/>
      <c r="N138" s="11"/>
      <c r="O138" s="11"/>
      <c r="P138" s="11"/>
      <c r="Q138" s="11"/>
      <c r="R138" s="30"/>
      <c r="S138" s="286"/>
    </row>
    <row r="139" spans="1:19" ht="18.600000000000001">
      <c r="A139" s="56"/>
      <c r="B139" s="17"/>
      <c r="C139" s="11" t="s">
        <v>702</v>
      </c>
      <c r="D139" s="35"/>
      <c r="E139" s="12"/>
      <c r="F139" s="49"/>
      <c r="G139" s="30"/>
      <c r="H139" s="11"/>
      <c r="I139" s="31"/>
      <c r="J139" s="11"/>
      <c r="K139" s="11"/>
      <c r="L139" s="11"/>
      <c r="M139" s="11"/>
      <c r="N139" s="11"/>
      <c r="O139" s="11"/>
      <c r="P139" s="11"/>
      <c r="Q139" s="11"/>
      <c r="R139" s="30"/>
      <c r="S139" s="286"/>
    </row>
    <row r="140" spans="1:19" ht="18.600000000000001">
      <c r="A140" s="56"/>
      <c r="B140" s="17"/>
      <c r="C140" s="11" t="s">
        <v>711</v>
      </c>
      <c r="D140" s="35"/>
      <c r="E140" s="12"/>
      <c r="F140" s="49"/>
      <c r="G140" s="30"/>
      <c r="H140" s="11"/>
      <c r="I140" s="31"/>
      <c r="J140" s="11"/>
      <c r="K140" s="11"/>
      <c r="L140" s="11"/>
      <c r="M140" s="11"/>
      <c r="N140" s="11"/>
      <c r="O140" s="11"/>
      <c r="P140" s="11"/>
      <c r="Q140" s="11"/>
      <c r="R140" s="30"/>
      <c r="S140" s="286"/>
    </row>
    <row r="141" spans="1:19" ht="18.600000000000001">
      <c r="A141" s="56"/>
      <c r="B141" s="17"/>
      <c r="C141" s="11" t="s">
        <v>712</v>
      </c>
      <c r="D141" s="35"/>
      <c r="E141" s="12"/>
      <c r="F141" s="49"/>
      <c r="G141" s="30"/>
      <c r="H141" s="11"/>
      <c r="I141" s="31"/>
      <c r="J141" s="11"/>
      <c r="K141" s="11"/>
      <c r="L141" s="11"/>
      <c r="M141" s="11"/>
      <c r="N141" s="11"/>
      <c r="O141" s="11"/>
      <c r="P141" s="11"/>
      <c r="Q141" s="11"/>
      <c r="R141" s="30"/>
      <c r="S141" s="286"/>
    </row>
    <row r="142" spans="1:19" ht="18.600000000000001">
      <c r="A142" s="12"/>
      <c r="B142" s="112"/>
      <c r="C142" s="11" t="s">
        <v>544</v>
      </c>
      <c r="D142" s="251"/>
      <c r="E142" s="12"/>
      <c r="F142" s="12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30"/>
      <c r="S142" s="286"/>
    </row>
    <row r="143" spans="1:19" ht="18.600000000000001">
      <c r="A143" s="71"/>
      <c r="B143" s="254"/>
      <c r="C143" s="13" t="s">
        <v>545</v>
      </c>
      <c r="D143" s="255"/>
      <c r="E143" s="71"/>
      <c r="F143" s="71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287"/>
    </row>
    <row r="144" spans="1:19" ht="18.600000000000001">
      <c r="A144" s="56">
        <v>13</v>
      </c>
      <c r="B144" s="112" t="s">
        <v>69</v>
      </c>
      <c r="C144" s="11" t="s">
        <v>71</v>
      </c>
      <c r="D144" s="48">
        <v>492000</v>
      </c>
      <c r="E144" s="12" t="s">
        <v>570</v>
      </c>
      <c r="F144" s="49" t="s">
        <v>30</v>
      </c>
      <c r="G144" s="30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30"/>
      <c r="S144" s="286" t="s">
        <v>25</v>
      </c>
    </row>
    <row r="145" spans="1:19" ht="18.600000000000001">
      <c r="A145" s="56"/>
      <c r="B145" s="112" t="s">
        <v>569</v>
      </c>
      <c r="C145" s="11" t="s">
        <v>571</v>
      </c>
      <c r="D145" s="40"/>
      <c r="E145" s="49"/>
      <c r="F145" s="49"/>
      <c r="G145" s="17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30"/>
      <c r="S145" s="286"/>
    </row>
    <row r="146" spans="1:19" ht="18.600000000000001">
      <c r="A146" s="56"/>
      <c r="B146" s="120" t="s">
        <v>570</v>
      </c>
      <c r="C146" s="11" t="s">
        <v>720</v>
      </c>
      <c r="D146" s="40"/>
      <c r="E146" s="49"/>
      <c r="F146" s="49"/>
      <c r="G146" s="17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30"/>
      <c r="S146" s="286"/>
    </row>
    <row r="147" spans="1:19" ht="18.600000000000001">
      <c r="A147" s="56"/>
      <c r="B147" s="6"/>
      <c r="C147" s="11" t="s">
        <v>721</v>
      </c>
      <c r="D147" s="40"/>
      <c r="E147" s="49"/>
      <c r="F147" s="49"/>
      <c r="G147" s="17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30"/>
      <c r="S147" s="286"/>
    </row>
    <row r="148" spans="1:19" ht="18.600000000000001">
      <c r="A148" s="56"/>
      <c r="B148" s="6"/>
      <c r="C148" s="11" t="s">
        <v>722</v>
      </c>
      <c r="D148" s="40"/>
      <c r="E148" s="49"/>
      <c r="F148" s="49"/>
      <c r="G148" s="17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30"/>
      <c r="S148" s="286"/>
    </row>
    <row r="149" spans="1:19" ht="18.600000000000001">
      <c r="A149" s="56"/>
      <c r="B149" s="6"/>
      <c r="C149" s="11" t="s">
        <v>723</v>
      </c>
      <c r="D149" s="40"/>
      <c r="E149" s="49"/>
      <c r="F149" s="49"/>
      <c r="G149" s="17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30"/>
      <c r="S149" s="286"/>
    </row>
    <row r="150" spans="1:19" ht="18.600000000000001">
      <c r="A150" s="12"/>
      <c r="B150" s="112"/>
      <c r="C150" s="11" t="s">
        <v>724</v>
      </c>
      <c r="D150" s="40"/>
      <c r="E150" s="51"/>
      <c r="F150" s="49"/>
      <c r="G150" s="17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30"/>
      <c r="S150" s="286"/>
    </row>
    <row r="151" spans="1:19" ht="18.600000000000001">
      <c r="A151" s="14"/>
      <c r="B151" s="254"/>
      <c r="C151" s="13" t="s">
        <v>717</v>
      </c>
      <c r="D151" s="259"/>
      <c r="E151" s="39"/>
      <c r="F151" s="169"/>
      <c r="G151" s="34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33"/>
      <c r="S151" s="287"/>
    </row>
    <row r="152" spans="1:19" ht="4.95" customHeight="1">
      <c r="A152" s="18"/>
      <c r="B152" s="358"/>
      <c r="C152" s="17"/>
      <c r="D152" s="48"/>
      <c r="E152" s="37"/>
      <c r="F152" s="18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363"/>
    </row>
    <row r="153" spans="1:19" ht="15.6">
      <c r="A153" s="382" t="s">
        <v>234</v>
      </c>
      <c r="B153" s="382"/>
      <c r="C153" s="382"/>
      <c r="D153" s="382"/>
      <c r="E153" s="382"/>
      <c r="F153" s="382"/>
      <c r="G153" s="382"/>
      <c r="H153" s="382"/>
      <c r="I153" s="382"/>
      <c r="J153" s="382"/>
      <c r="K153" s="382"/>
      <c r="L153" s="382"/>
      <c r="M153" s="382"/>
      <c r="N153" s="382"/>
      <c r="O153" s="382"/>
      <c r="P153" s="382"/>
      <c r="Q153" s="382"/>
      <c r="R153" s="382"/>
      <c r="S153" s="1">
        <v>7</v>
      </c>
    </row>
    <row r="154" spans="1:19" ht="17.399999999999999">
      <c r="A154" s="22" t="s">
        <v>235</v>
      </c>
      <c r="B154" s="22"/>
      <c r="C154" s="23"/>
      <c r="D154" s="23"/>
      <c r="E154" s="24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5"/>
    </row>
    <row r="155" spans="1:19" ht="17.399999999999999">
      <c r="A155" s="22"/>
      <c r="B155" s="22" t="s">
        <v>240</v>
      </c>
      <c r="C155" s="23"/>
      <c r="D155" s="23"/>
      <c r="E155" s="24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5"/>
    </row>
    <row r="156" spans="1:19" ht="15.6">
      <c r="A156" s="18"/>
      <c r="B156" s="142" t="s">
        <v>236</v>
      </c>
      <c r="C156" s="142"/>
      <c r="D156" s="36"/>
      <c r="E156" s="37"/>
      <c r="F156" s="18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</row>
    <row r="157" spans="1:19" ht="18.600000000000001">
      <c r="A157" s="242" t="s">
        <v>11</v>
      </c>
      <c r="B157" s="242" t="s">
        <v>13</v>
      </c>
      <c r="C157" s="242" t="s">
        <v>14</v>
      </c>
      <c r="D157" s="242" t="s">
        <v>6</v>
      </c>
      <c r="E157" s="242" t="s">
        <v>16</v>
      </c>
      <c r="F157" s="367" t="s">
        <v>33</v>
      </c>
      <c r="G157" s="399" t="s">
        <v>293</v>
      </c>
      <c r="H157" s="400"/>
      <c r="I157" s="401"/>
      <c r="J157" s="243" t="s">
        <v>461</v>
      </c>
      <c r="K157" s="244"/>
      <c r="L157" s="244"/>
      <c r="M157" s="244"/>
      <c r="N157" s="244"/>
      <c r="O157" s="244"/>
      <c r="P157" s="244"/>
      <c r="Q157" s="244"/>
      <c r="R157" s="244"/>
      <c r="S157" s="282" t="s">
        <v>237</v>
      </c>
    </row>
    <row r="158" spans="1:19" ht="21">
      <c r="A158" s="245" t="s">
        <v>12</v>
      </c>
      <c r="B158" s="245"/>
      <c r="C158" s="245" t="s">
        <v>15</v>
      </c>
      <c r="D158" s="245" t="s">
        <v>32</v>
      </c>
      <c r="E158" s="245" t="s">
        <v>2</v>
      </c>
      <c r="F158" s="368" t="s">
        <v>34</v>
      </c>
      <c r="G158" s="246" t="s">
        <v>17</v>
      </c>
      <c r="H158" s="247" t="s">
        <v>18</v>
      </c>
      <c r="I158" s="248" t="s">
        <v>19</v>
      </c>
      <c r="J158" s="249" t="s">
        <v>20</v>
      </c>
      <c r="K158" s="247" t="s">
        <v>21</v>
      </c>
      <c r="L158" s="249" t="s">
        <v>22</v>
      </c>
      <c r="M158" s="247" t="s">
        <v>23</v>
      </c>
      <c r="N158" s="249" t="s">
        <v>24</v>
      </c>
      <c r="O158" s="247" t="s">
        <v>25</v>
      </c>
      <c r="P158" s="249" t="s">
        <v>26</v>
      </c>
      <c r="Q158" s="247" t="s">
        <v>27</v>
      </c>
      <c r="R158" s="246" t="s">
        <v>28</v>
      </c>
      <c r="S158" s="283" t="s">
        <v>238</v>
      </c>
    </row>
    <row r="159" spans="1:19" ht="18.600000000000001">
      <c r="A159" s="41">
        <v>14</v>
      </c>
      <c r="B159" s="112" t="s">
        <v>69</v>
      </c>
      <c r="C159" s="11" t="s">
        <v>71</v>
      </c>
      <c r="D159" s="26">
        <v>492000</v>
      </c>
      <c r="E159" s="10" t="s">
        <v>760</v>
      </c>
      <c r="F159" s="47" t="s">
        <v>30</v>
      </c>
      <c r="G159" s="27"/>
      <c r="H159" s="9"/>
      <c r="I159" s="28"/>
      <c r="J159" s="9"/>
      <c r="K159" s="9"/>
      <c r="L159" s="9"/>
      <c r="M159" s="9"/>
      <c r="N159" s="9"/>
      <c r="O159" s="9"/>
      <c r="P159" s="9"/>
      <c r="Q159" s="9"/>
      <c r="R159" s="27"/>
      <c r="S159" s="286" t="s">
        <v>25</v>
      </c>
    </row>
    <row r="160" spans="1:19" ht="18.600000000000001">
      <c r="A160" s="56"/>
      <c r="B160" s="112" t="s">
        <v>572</v>
      </c>
      <c r="C160" s="11" t="s">
        <v>574</v>
      </c>
      <c r="D160" s="35"/>
      <c r="E160" s="12"/>
      <c r="F160" s="49"/>
      <c r="G160" s="30"/>
      <c r="H160" s="11"/>
      <c r="I160" s="31"/>
      <c r="J160" s="11"/>
      <c r="K160" s="11"/>
      <c r="L160" s="11"/>
      <c r="M160" s="11"/>
      <c r="N160" s="11"/>
      <c r="O160" s="11"/>
      <c r="P160" s="11"/>
      <c r="Q160" s="11"/>
      <c r="R160" s="30"/>
      <c r="S160" s="286"/>
    </row>
    <row r="161" spans="1:19" ht="18.600000000000001">
      <c r="A161" s="56"/>
      <c r="B161" s="120" t="s">
        <v>573</v>
      </c>
      <c r="C161" s="11" t="s">
        <v>568</v>
      </c>
      <c r="D161" s="35"/>
      <c r="E161" s="12"/>
      <c r="F161" s="49"/>
      <c r="G161" s="30"/>
      <c r="H161" s="11"/>
      <c r="I161" s="31"/>
      <c r="J161" s="11"/>
      <c r="K161" s="11"/>
      <c r="L161" s="11"/>
      <c r="M161" s="11"/>
      <c r="N161" s="11"/>
      <c r="O161" s="11"/>
      <c r="P161" s="11"/>
      <c r="Q161" s="11"/>
      <c r="R161" s="30"/>
      <c r="S161" s="286"/>
    </row>
    <row r="162" spans="1:19" ht="18.600000000000001">
      <c r="A162" s="56"/>
      <c r="B162" s="17"/>
      <c r="C162" s="11" t="s">
        <v>558</v>
      </c>
      <c r="D162" s="35"/>
      <c r="E162" s="12"/>
      <c r="F162" s="49"/>
      <c r="G162" s="30"/>
      <c r="H162" s="11"/>
      <c r="I162" s="31"/>
      <c r="J162" s="11"/>
      <c r="K162" s="11"/>
      <c r="L162" s="11"/>
      <c r="M162" s="11"/>
      <c r="N162" s="11"/>
      <c r="O162" s="11"/>
      <c r="P162" s="11"/>
      <c r="Q162" s="11"/>
      <c r="R162" s="30"/>
      <c r="S162" s="286"/>
    </row>
    <row r="163" spans="1:19" ht="18.600000000000001">
      <c r="A163" s="56"/>
      <c r="B163" s="17"/>
      <c r="C163" s="11" t="s">
        <v>242</v>
      </c>
      <c r="D163" s="35"/>
      <c r="E163" s="12"/>
      <c r="F163" s="49"/>
      <c r="G163" s="30"/>
      <c r="H163" s="11"/>
      <c r="I163" s="31"/>
      <c r="J163" s="11"/>
      <c r="K163" s="11"/>
      <c r="L163" s="11"/>
      <c r="M163" s="11"/>
      <c r="N163" s="11"/>
      <c r="O163" s="11"/>
      <c r="P163" s="11"/>
      <c r="Q163" s="11"/>
      <c r="R163" s="30"/>
      <c r="S163" s="286"/>
    </row>
    <row r="164" spans="1:19" ht="18.600000000000001">
      <c r="A164" s="56"/>
      <c r="B164" s="17"/>
      <c r="C164" s="11" t="s">
        <v>244</v>
      </c>
      <c r="D164" s="35"/>
      <c r="E164" s="12"/>
      <c r="F164" s="49"/>
      <c r="G164" s="30"/>
      <c r="H164" s="11"/>
      <c r="I164" s="31"/>
      <c r="J164" s="11"/>
      <c r="K164" s="11"/>
      <c r="L164" s="11"/>
      <c r="M164" s="11"/>
      <c r="N164" s="11"/>
      <c r="O164" s="11"/>
      <c r="P164" s="11"/>
      <c r="Q164" s="11"/>
      <c r="R164" s="30"/>
      <c r="S164" s="286"/>
    </row>
    <row r="165" spans="1:19" ht="18.600000000000001">
      <c r="A165" s="12"/>
      <c r="B165" s="112"/>
      <c r="C165" s="11" t="s">
        <v>575</v>
      </c>
      <c r="D165" s="251"/>
      <c r="E165" s="12"/>
      <c r="F165" s="12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30"/>
      <c r="S165" s="286"/>
    </row>
    <row r="166" spans="1:19" ht="18.600000000000001">
      <c r="A166" s="117"/>
      <c r="B166" s="252"/>
      <c r="C166" s="11" t="s">
        <v>576</v>
      </c>
      <c r="D166" s="253"/>
      <c r="E166" s="117"/>
      <c r="F166" s="117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286"/>
    </row>
    <row r="167" spans="1:19" ht="18.600000000000001">
      <c r="A167" s="117"/>
      <c r="B167" s="252"/>
      <c r="C167" s="11" t="s">
        <v>544</v>
      </c>
      <c r="D167" s="253"/>
      <c r="E167" s="117"/>
      <c r="F167" s="117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286"/>
    </row>
    <row r="168" spans="1:19" ht="18.600000000000001">
      <c r="A168" s="71"/>
      <c r="B168" s="254"/>
      <c r="C168" s="13" t="s">
        <v>545</v>
      </c>
      <c r="D168" s="255"/>
      <c r="E168" s="71"/>
      <c r="F168" s="71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287"/>
    </row>
    <row r="169" spans="1:19" ht="18.600000000000001">
      <c r="A169" s="56">
        <v>15</v>
      </c>
      <c r="B169" s="112" t="s">
        <v>69</v>
      </c>
      <c r="C169" s="11" t="s">
        <v>71</v>
      </c>
      <c r="D169" s="48">
        <v>492000</v>
      </c>
      <c r="E169" s="12" t="s">
        <v>578</v>
      </c>
      <c r="F169" s="49" t="s">
        <v>30</v>
      </c>
      <c r="G169" s="30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30"/>
      <c r="S169" s="286" t="s">
        <v>27</v>
      </c>
    </row>
    <row r="170" spans="1:19" ht="18.600000000000001">
      <c r="A170" s="56"/>
      <c r="B170" s="112" t="s">
        <v>577</v>
      </c>
      <c r="C170" s="11" t="s">
        <v>725</v>
      </c>
      <c r="D170" s="40"/>
      <c r="E170" s="49"/>
      <c r="F170" s="49"/>
      <c r="G170" s="17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30"/>
      <c r="S170" s="286"/>
    </row>
    <row r="171" spans="1:19" ht="18.600000000000001">
      <c r="A171" s="56"/>
      <c r="B171" s="120" t="s">
        <v>578</v>
      </c>
      <c r="C171" s="11" t="s">
        <v>557</v>
      </c>
      <c r="D171" s="40"/>
      <c r="E171" s="49"/>
      <c r="F171" s="49"/>
      <c r="G171" s="17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30"/>
      <c r="S171" s="286"/>
    </row>
    <row r="172" spans="1:19" ht="18.600000000000001">
      <c r="A172" s="56"/>
      <c r="B172" s="6"/>
      <c r="C172" s="11" t="s">
        <v>726</v>
      </c>
      <c r="D172" s="40"/>
      <c r="E172" s="49"/>
      <c r="F172" s="49"/>
      <c r="G172" s="17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30"/>
      <c r="S172" s="286"/>
    </row>
    <row r="173" spans="1:19" ht="18.600000000000001">
      <c r="A173" s="56"/>
      <c r="B173" s="6"/>
      <c r="C173" s="11" t="s">
        <v>727</v>
      </c>
      <c r="D173" s="40"/>
      <c r="E173" s="49"/>
      <c r="F173" s="49"/>
      <c r="G173" s="17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30"/>
      <c r="S173" s="286"/>
    </row>
    <row r="174" spans="1:19" ht="18.600000000000001">
      <c r="A174" s="56"/>
      <c r="B174" s="6"/>
      <c r="C174" s="11" t="s">
        <v>728</v>
      </c>
      <c r="D174" s="40"/>
      <c r="E174" s="49"/>
      <c r="F174" s="49"/>
      <c r="G174" s="17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30"/>
      <c r="S174" s="286"/>
    </row>
    <row r="175" spans="1:19" ht="18.600000000000001">
      <c r="A175" s="12"/>
      <c r="B175" s="112"/>
      <c r="C175" s="11" t="s">
        <v>729</v>
      </c>
      <c r="D175" s="40"/>
      <c r="E175" s="51"/>
      <c r="F175" s="49"/>
      <c r="G175" s="17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30"/>
      <c r="S175" s="286"/>
    </row>
    <row r="176" spans="1:19" ht="18.600000000000001">
      <c r="A176" s="12"/>
      <c r="B176" s="252"/>
      <c r="C176" s="11" t="s">
        <v>730</v>
      </c>
      <c r="D176" s="40"/>
      <c r="E176" s="51"/>
      <c r="F176" s="49"/>
      <c r="G176" s="17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30"/>
      <c r="S176" s="286"/>
    </row>
    <row r="177" spans="1:19" ht="18.600000000000001">
      <c r="A177" s="14"/>
      <c r="B177" s="254"/>
      <c r="C177" s="13" t="s">
        <v>676</v>
      </c>
      <c r="D177" s="259"/>
      <c r="E177" s="39"/>
      <c r="F177" s="169"/>
      <c r="G177" s="34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33"/>
      <c r="S177" s="287"/>
    </row>
    <row r="178" spans="1:19" ht="4.95" customHeight="1">
      <c r="A178" s="18"/>
      <c r="B178" s="358"/>
      <c r="C178" s="17"/>
      <c r="D178" s="48"/>
      <c r="E178" s="37"/>
      <c r="F178" s="18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363"/>
    </row>
    <row r="179" spans="1:19" ht="15.6">
      <c r="A179" s="382" t="s">
        <v>435</v>
      </c>
      <c r="B179" s="382"/>
      <c r="C179" s="382"/>
      <c r="D179" s="382"/>
      <c r="E179" s="382"/>
      <c r="F179" s="382"/>
      <c r="G179" s="382"/>
      <c r="H179" s="382"/>
      <c r="I179" s="382"/>
      <c r="J179" s="382"/>
      <c r="K179" s="382"/>
      <c r="L179" s="382"/>
      <c r="M179" s="382"/>
      <c r="N179" s="382"/>
      <c r="O179" s="382"/>
      <c r="P179" s="382"/>
      <c r="Q179" s="382"/>
      <c r="R179" s="382"/>
    </row>
    <row r="180" spans="1:19" ht="18">
      <c r="A180" s="382" t="s">
        <v>234</v>
      </c>
      <c r="B180" s="382"/>
      <c r="C180" s="382"/>
      <c r="D180" s="382"/>
      <c r="E180" s="382"/>
      <c r="F180" s="382"/>
      <c r="G180" s="382"/>
      <c r="H180" s="382"/>
      <c r="I180" s="382"/>
      <c r="J180" s="382"/>
      <c r="K180" s="382"/>
      <c r="L180" s="382"/>
      <c r="M180" s="382"/>
      <c r="N180" s="382"/>
      <c r="O180" s="382"/>
      <c r="P180" s="382"/>
      <c r="Q180" s="382"/>
      <c r="R180" s="382"/>
      <c r="S180" s="373">
        <v>8</v>
      </c>
    </row>
    <row r="181" spans="1:19" ht="17.399999999999999">
      <c r="A181" s="22" t="s">
        <v>235</v>
      </c>
      <c r="B181" s="22"/>
      <c r="C181" s="23"/>
      <c r="D181" s="23"/>
      <c r="E181" s="24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5"/>
    </row>
    <row r="182" spans="1:19" ht="17.399999999999999">
      <c r="A182" s="22"/>
      <c r="B182" s="22" t="s">
        <v>240</v>
      </c>
      <c r="C182" s="23"/>
      <c r="D182" s="23"/>
      <c r="E182" s="24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5"/>
    </row>
    <row r="183" spans="1:19" ht="15.6">
      <c r="A183" s="18"/>
      <c r="B183" s="142" t="s">
        <v>236</v>
      </c>
      <c r="C183" s="142"/>
      <c r="D183" s="36"/>
      <c r="E183" s="37"/>
      <c r="F183" s="18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</row>
    <row r="184" spans="1:19" ht="18.600000000000001">
      <c r="A184" s="242" t="s">
        <v>11</v>
      </c>
      <c r="B184" s="242" t="s">
        <v>13</v>
      </c>
      <c r="C184" s="242" t="s">
        <v>14</v>
      </c>
      <c r="D184" s="242" t="s">
        <v>6</v>
      </c>
      <c r="E184" s="242" t="s">
        <v>16</v>
      </c>
      <c r="F184" s="242" t="s">
        <v>296</v>
      </c>
      <c r="G184" s="399" t="s">
        <v>293</v>
      </c>
      <c r="H184" s="400"/>
      <c r="I184" s="401"/>
      <c r="J184" s="243" t="s">
        <v>461</v>
      </c>
      <c r="K184" s="244"/>
      <c r="L184" s="244"/>
      <c r="M184" s="244"/>
      <c r="N184" s="244"/>
      <c r="O184" s="244"/>
      <c r="P184" s="244"/>
      <c r="Q184" s="244"/>
      <c r="R184" s="244"/>
      <c r="S184" s="282" t="s">
        <v>237</v>
      </c>
    </row>
    <row r="185" spans="1:19" ht="21">
      <c r="A185" s="245" t="s">
        <v>12</v>
      </c>
      <c r="B185" s="245"/>
      <c r="C185" s="245" t="s">
        <v>15</v>
      </c>
      <c r="D185" s="245" t="s">
        <v>32</v>
      </c>
      <c r="E185" s="245" t="s">
        <v>2</v>
      </c>
      <c r="F185" s="245" t="s">
        <v>297</v>
      </c>
      <c r="G185" s="246" t="s">
        <v>17</v>
      </c>
      <c r="H185" s="247" t="s">
        <v>18</v>
      </c>
      <c r="I185" s="248" t="s">
        <v>19</v>
      </c>
      <c r="J185" s="249" t="s">
        <v>20</v>
      </c>
      <c r="K185" s="247" t="s">
        <v>21</v>
      </c>
      <c r="L185" s="249" t="s">
        <v>22</v>
      </c>
      <c r="M185" s="247" t="s">
        <v>23</v>
      </c>
      <c r="N185" s="249" t="s">
        <v>24</v>
      </c>
      <c r="O185" s="247" t="s">
        <v>25</v>
      </c>
      <c r="P185" s="249" t="s">
        <v>26</v>
      </c>
      <c r="Q185" s="247" t="s">
        <v>27</v>
      </c>
      <c r="R185" s="246" t="s">
        <v>28</v>
      </c>
      <c r="S185" s="283" t="s">
        <v>238</v>
      </c>
    </row>
    <row r="186" spans="1:19" ht="18.600000000000001">
      <c r="A186" s="41">
        <v>16</v>
      </c>
      <c r="B186" s="112" t="s">
        <v>69</v>
      </c>
      <c r="C186" s="11" t="s">
        <v>581</v>
      </c>
      <c r="D186" s="26">
        <v>481000</v>
      </c>
      <c r="E186" s="10" t="s">
        <v>752</v>
      </c>
      <c r="F186" s="47" t="s">
        <v>30</v>
      </c>
      <c r="G186" s="27"/>
      <c r="H186" s="9"/>
      <c r="I186" s="28"/>
      <c r="J186" s="9"/>
      <c r="K186" s="9"/>
      <c r="L186" s="9"/>
      <c r="M186" s="9"/>
      <c r="N186" s="9"/>
      <c r="O186" s="9"/>
      <c r="P186" s="9"/>
      <c r="Q186" s="9"/>
      <c r="R186" s="27"/>
      <c r="S186" s="286" t="s">
        <v>27</v>
      </c>
    </row>
    <row r="187" spans="1:19" ht="18.600000000000001">
      <c r="A187" s="56"/>
      <c r="B187" s="112" t="s">
        <v>579</v>
      </c>
      <c r="C187" s="11" t="s">
        <v>582</v>
      </c>
      <c r="D187" s="35"/>
      <c r="E187" s="12"/>
      <c r="F187" s="49"/>
      <c r="G187" s="30"/>
      <c r="H187" s="11"/>
      <c r="I187" s="31"/>
      <c r="J187" s="11"/>
      <c r="K187" s="11"/>
      <c r="L187" s="11"/>
      <c r="M187" s="11"/>
      <c r="N187" s="11"/>
      <c r="O187" s="11"/>
      <c r="P187" s="11"/>
      <c r="Q187" s="11"/>
      <c r="R187" s="30"/>
      <c r="S187" s="286"/>
    </row>
    <row r="188" spans="1:19" ht="18.600000000000001">
      <c r="A188" s="56"/>
      <c r="B188" s="120" t="s">
        <v>580</v>
      </c>
      <c r="C188" s="11" t="s">
        <v>583</v>
      </c>
      <c r="D188" s="35"/>
      <c r="E188" s="12"/>
      <c r="F188" s="49"/>
      <c r="G188" s="30"/>
      <c r="H188" s="11"/>
      <c r="I188" s="31"/>
      <c r="J188" s="11"/>
      <c r="K188" s="11"/>
      <c r="L188" s="11"/>
      <c r="M188" s="11"/>
      <c r="N188" s="11"/>
      <c r="O188" s="11"/>
      <c r="P188" s="11"/>
      <c r="Q188" s="11"/>
      <c r="R188" s="30"/>
      <c r="S188" s="286"/>
    </row>
    <row r="189" spans="1:19" ht="18.600000000000001">
      <c r="A189" s="56"/>
      <c r="B189" s="17"/>
      <c r="C189" s="11" t="s">
        <v>558</v>
      </c>
      <c r="D189" s="35"/>
      <c r="E189" s="12"/>
      <c r="F189" s="49"/>
      <c r="G189" s="30"/>
      <c r="H189" s="11"/>
      <c r="I189" s="31"/>
      <c r="J189" s="11"/>
      <c r="K189" s="11"/>
      <c r="L189" s="11"/>
      <c r="M189" s="11"/>
      <c r="N189" s="11"/>
      <c r="O189" s="11"/>
      <c r="P189" s="11"/>
      <c r="Q189" s="11"/>
      <c r="R189" s="30"/>
      <c r="S189" s="286"/>
    </row>
    <row r="190" spans="1:19" ht="18.600000000000001">
      <c r="A190" s="56"/>
      <c r="B190" s="17"/>
      <c r="C190" s="11" t="s">
        <v>584</v>
      </c>
      <c r="D190" s="35"/>
      <c r="E190" s="12"/>
      <c r="F190" s="49"/>
      <c r="G190" s="30"/>
      <c r="H190" s="11"/>
      <c r="I190" s="31"/>
      <c r="J190" s="11"/>
      <c r="K190" s="11"/>
      <c r="L190" s="11"/>
      <c r="M190" s="11"/>
      <c r="N190" s="11"/>
      <c r="O190" s="11"/>
      <c r="P190" s="11"/>
      <c r="Q190" s="11"/>
      <c r="R190" s="30"/>
      <c r="S190" s="286"/>
    </row>
    <row r="191" spans="1:19" ht="18.600000000000001">
      <c r="A191" s="56"/>
      <c r="B191" s="17"/>
      <c r="C191" s="11" t="s">
        <v>244</v>
      </c>
      <c r="D191" s="35"/>
      <c r="E191" s="12"/>
      <c r="F191" s="49"/>
      <c r="G191" s="30"/>
      <c r="H191" s="11"/>
      <c r="I191" s="31"/>
      <c r="J191" s="11"/>
      <c r="K191" s="11"/>
      <c r="L191" s="11"/>
      <c r="M191" s="11"/>
      <c r="N191" s="11"/>
      <c r="O191" s="11"/>
      <c r="P191" s="11"/>
      <c r="Q191" s="11"/>
      <c r="R191" s="30"/>
      <c r="S191" s="286"/>
    </row>
    <row r="192" spans="1:19" ht="18.600000000000001">
      <c r="A192" s="12"/>
      <c r="B192" s="112"/>
      <c r="C192" s="11" t="s">
        <v>585</v>
      </c>
      <c r="D192" s="251"/>
      <c r="E192" s="12"/>
      <c r="F192" s="12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30"/>
      <c r="S192" s="286"/>
    </row>
    <row r="193" spans="1:19" ht="18.600000000000001">
      <c r="A193" s="117"/>
      <c r="B193" s="252"/>
      <c r="C193" s="11" t="s">
        <v>589</v>
      </c>
      <c r="D193" s="253"/>
      <c r="E193" s="117"/>
      <c r="F193" s="117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286"/>
    </row>
    <row r="194" spans="1:19" ht="18.600000000000001">
      <c r="A194" s="117"/>
      <c r="B194" s="252"/>
      <c r="C194" s="11" t="s">
        <v>544</v>
      </c>
      <c r="D194" s="253"/>
      <c r="E194" s="117"/>
      <c r="F194" s="117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286"/>
    </row>
    <row r="195" spans="1:19" ht="18.600000000000001">
      <c r="A195" s="71"/>
      <c r="B195" s="254"/>
      <c r="C195" s="13" t="s">
        <v>545</v>
      </c>
      <c r="D195" s="255"/>
      <c r="E195" s="71"/>
      <c r="F195" s="71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287"/>
    </row>
    <row r="196" spans="1:19" ht="18.600000000000001">
      <c r="A196" s="56">
        <v>17</v>
      </c>
      <c r="B196" s="112" t="s">
        <v>69</v>
      </c>
      <c r="C196" s="11" t="s">
        <v>588</v>
      </c>
      <c r="D196" s="48">
        <v>492000</v>
      </c>
      <c r="E196" s="12" t="s">
        <v>761</v>
      </c>
      <c r="F196" s="49" t="s">
        <v>30</v>
      </c>
      <c r="G196" s="30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30"/>
      <c r="S196" s="286" t="s">
        <v>26</v>
      </c>
    </row>
    <row r="197" spans="1:19" ht="18.600000000000001">
      <c r="A197" s="56"/>
      <c r="B197" s="112" t="s">
        <v>586</v>
      </c>
      <c r="C197" s="11" t="s">
        <v>731</v>
      </c>
      <c r="D197" s="40"/>
      <c r="E197" s="49"/>
      <c r="F197" s="49"/>
      <c r="G197" s="17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30"/>
      <c r="S197" s="286"/>
    </row>
    <row r="198" spans="1:19" ht="18.600000000000001">
      <c r="A198" s="56"/>
      <c r="B198" s="120" t="s">
        <v>587</v>
      </c>
      <c r="C198" s="11" t="s">
        <v>732</v>
      </c>
      <c r="D198" s="40"/>
      <c r="E198" s="49"/>
      <c r="F198" s="49"/>
      <c r="G198" s="17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30"/>
      <c r="S198" s="286"/>
    </row>
    <row r="199" spans="1:19" ht="18.600000000000001">
      <c r="A199" s="56"/>
      <c r="B199" s="6"/>
      <c r="C199" s="11" t="s">
        <v>691</v>
      </c>
      <c r="D199" s="40"/>
      <c r="E199" s="49"/>
      <c r="F199" s="49"/>
      <c r="G199" s="17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30"/>
      <c r="S199" s="286"/>
    </row>
    <row r="200" spans="1:19" ht="18.600000000000001">
      <c r="A200" s="56"/>
      <c r="B200" s="6"/>
      <c r="C200" s="11" t="s">
        <v>692</v>
      </c>
      <c r="D200" s="40"/>
      <c r="E200" s="49"/>
      <c r="F200" s="49"/>
      <c r="G200" s="17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30"/>
      <c r="S200" s="286"/>
    </row>
    <row r="201" spans="1:19" ht="18.600000000000001">
      <c r="A201" s="56"/>
      <c r="B201" s="6"/>
      <c r="C201" s="11" t="s">
        <v>733</v>
      </c>
      <c r="D201" s="40"/>
      <c r="E201" s="49"/>
      <c r="F201" s="49"/>
      <c r="G201" s="17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30"/>
      <c r="S201" s="286"/>
    </row>
    <row r="202" spans="1:19" ht="18.600000000000001">
      <c r="A202" s="12"/>
      <c r="B202" s="112"/>
      <c r="C202" s="11" t="s">
        <v>734</v>
      </c>
      <c r="D202" s="40"/>
      <c r="E202" s="51"/>
      <c r="F202" s="49"/>
      <c r="G202" s="17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30"/>
      <c r="S202" s="286"/>
    </row>
    <row r="203" spans="1:19" ht="18.600000000000001">
      <c r="A203" s="14"/>
      <c r="B203" s="254"/>
      <c r="C203" s="13" t="s">
        <v>735</v>
      </c>
      <c r="D203" s="259"/>
      <c r="E203" s="39"/>
      <c r="F203" s="169"/>
      <c r="G203" s="34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33"/>
      <c r="S203" s="287"/>
    </row>
    <row r="204" spans="1:19" ht="15.6">
      <c r="A204" s="382" t="s">
        <v>435</v>
      </c>
      <c r="B204" s="382"/>
      <c r="C204" s="382"/>
      <c r="D204" s="382"/>
      <c r="E204" s="382"/>
      <c r="F204" s="382"/>
      <c r="G204" s="382"/>
      <c r="H204" s="382"/>
      <c r="I204" s="382"/>
      <c r="J204" s="382"/>
      <c r="K204" s="382"/>
      <c r="L204" s="382"/>
      <c r="M204" s="382"/>
      <c r="N204" s="382"/>
      <c r="O204" s="382"/>
      <c r="P204" s="382"/>
      <c r="Q204" s="382"/>
      <c r="R204" s="382"/>
    </row>
    <row r="205" spans="1:19" ht="15.6">
      <c r="A205" s="382" t="s">
        <v>234</v>
      </c>
      <c r="B205" s="382"/>
      <c r="C205" s="382"/>
      <c r="D205" s="382"/>
      <c r="E205" s="382"/>
      <c r="F205" s="382"/>
      <c r="G205" s="382"/>
      <c r="H205" s="382"/>
      <c r="I205" s="382"/>
      <c r="J205" s="382"/>
      <c r="K205" s="382"/>
      <c r="L205" s="382"/>
      <c r="M205" s="382"/>
      <c r="N205" s="382"/>
      <c r="O205" s="382"/>
      <c r="P205" s="382"/>
      <c r="Q205" s="382"/>
      <c r="R205" s="382"/>
      <c r="S205" s="1">
        <v>9</v>
      </c>
    </row>
    <row r="206" spans="1:19" ht="17.399999999999999">
      <c r="A206" s="22" t="s">
        <v>235</v>
      </c>
      <c r="B206" s="22"/>
      <c r="C206" s="23"/>
      <c r="D206" s="23"/>
      <c r="E206" s="24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5"/>
    </row>
    <row r="207" spans="1:19" ht="17.399999999999999">
      <c r="A207" s="22"/>
      <c r="B207" s="22" t="s">
        <v>240</v>
      </c>
      <c r="C207" s="23"/>
      <c r="D207" s="23"/>
      <c r="E207" s="24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5"/>
    </row>
    <row r="208" spans="1:19" ht="15.6">
      <c r="A208" s="18"/>
      <c r="B208" s="142" t="s">
        <v>236</v>
      </c>
      <c r="C208" s="142"/>
      <c r="D208" s="36"/>
      <c r="E208" s="37"/>
      <c r="F208" s="18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</row>
    <row r="209" spans="1:19" ht="18.600000000000001">
      <c r="A209" s="242" t="s">
        <v>11</v>
      </c>
      <c r="B209" s="242" t="s">
        <v>13</v>
      </c>
      <c r="C209" s="242" t="s">
        <v>14</v>
      </c>
      <c r="D209" s="242" t="s">
        <v>6</v>
      </c>
      <c r="E209" s="242" t="s">
        <v>16</v>
      </c>
      <c r="F209" s="242" t="s">
        <v>296</v>
      </c>
      <c r="G209" s="399" t="s">
        <v>293</v>
      </c>
      <c r="H209" s="400"/>
      <c r="I209" s="401"/>
      <c r="J209" s="243" t="s">
        <v>461</v>
      </c>
      <c r="K209" s="244"/>
      <c r="L209" s="244"/>
      <c r="M209" s="244"/>
      <c r="N209" s="244"/>
      <c r="O209" s="244"/>
      <c r="P209" s="244"/>
      <c r="Q209" s="244"/>
      <c r="R209" s="244"/>
      <c r="S209" s="282" t="s">
        <v>237</v>
      </c>
    </row>
    <row r="210" spans="1:19" ht="21">
      <c r="A210" s="245" t="s">
        <v>12</v>
      </c>
      <c r="B210" s="245"/>
      <c r="C210" s="245" t="s">
        <v>15</v>
      </c>
      <c r="D210" s="245" t="s">
        <v>32</v>
      </c>
      <c r="E210" s="245" t="s">
        <v>2</v>
      </c>
      <c r="F210" s="245" t="s">
        <v>297</v>
      </c>
      <c r="G210" s="246" t="s">
        <v>17</v>
      </c>
      <c r="H210" s="247" t="s">
        <v>18</v>
      </c>
      <c r="I210" s="248" t="s">
        <v>19</v>
      </c>
      <c r="J210" s="249" t="s">
        <v>20</v>
      </c>
      <c r="K210" s="247" t="s">
        <v>21</v>
      </c>
      <c r="L210" s="249" t="s">
        <v>22</v>
      </c>
      <c r="M210" s="247" t="s">
        <v>23</v>
      </c>
      <c r="N210" s="249" t="s">
        <v>24</v>
      </c>
      <c r="O210" s="247" t="s">
        <v>25</v>
      </c>
      <c r="P210" s="249" t="s">
        <v>26</v>
      </c>
      <c r="Q210" s="247" t="s">
        <v>27</v>
      </c>
      <c r="R210" s="246" t="s">
        <v>28</v>
      </c>
      <c r="S210" s="283" t="s">
        <v>238</v>
      </c>
    </row>
    <row r="211" spans="1:19" ht="18.600000000000001">
      <c r="A211" s="41">
        <v>18</v>
      </c>
      <c r="B211" s="112" t="s">
        <v>69</v>
      </c>
      <c r="C211" s="11" t="s">
        <v>591</v>
      </c>
      <c r="D211" s="26">
        <v>492000</v>
      </c>
      <c r="E211" s="10" t="s">
        <v>49</v>
      </c>
      <c r="F211" s="47" t="s">
        <v>30</v>
      </c>
      <c r="G211" s="27"/>
      <c r="H211" s="9"/>
      <c r="I211" s="28"/>
      <c r="J211" s="9"/>
      <c r="K211" s="9"/>
      <c r="L211" s="9"/>
      <c r="M211" s="9"/>
      <c r="N211" s="9"/>
      <c r="O211" s="9"/>
      <c r="P211" s="9"/>
      <c r="Q211" s="9"/>
      <c r="R211" s="27"/>
      <c r="S211" s="286" t="s">
        <v>26</v>
      </c>
    </row>
    <row r="212" spans="1:19" ht="18.600000000000001">
      <c r="A212" s="56"/>
      <c r="B212" s="112" t="s">
        <v>590</v>
      </c>
      <c r="C212" s="11" t="s">
        <v>736</v>
      </c>
      <c r="D212" s="35"/>
      <c r="E212" s="12"/>
      <c r="F212" s="49"/>
      <c r="G212" s="30"/>
      <c r="H212" s="11"/>
      <c r="I212" s="31"/>
      <c r="J212" s="11"/>
      <c r="K212" s="11"/>
      <c r="L212" s="11"/>
      <c r="M212" s="11"/>
      <c r="N212" s="11"/>
      <c r="O212" s="11"/>
      <c r="P212" s="11"/>
      <c r="Q212" s="11"/>
      <c r="R212" s="30"/>
      <c r="S212" s="286"/>
    </row>
    <row r="213" spans="1:19" ht="18.600000000000001">
      <c r="A213" s="56"/>
      <c r="B213" s="120" t="s">
        <v>556</v>
      </c>
      <c r="C213" s="11" t="s">
        <v>737</v>
      </c>
      <c r="D213" s="35"/>
      <c r="E213" s="12"/>
      <c r="F213" s="49"/>
      <c r="G213" s="30"/>
      <c r="H213" s="11"/>
      <c r="I213" s="31"/>
      <c r="J213" s="11"/>
      <c r="K213" s="11"/>
      <c r="L213" s="11"/>
      <c r="M213" s="11"/>
      <c r="N213" s="11"/>
      <c r="O213" s="11"/>
      <c r="P213" s="11"/>
      <c r="Q213" s="11"/>
      <c r="R213" s="30"/>
      <c r="S213" s="286"/>
    </row>
    <row r="214" spans="1:19" ht="18.600000000000001">
      <c r="A214" s="56"/>
      <c r="B214" s="17"/>
      <c r="C214" s="11" t="s">
        <v>738</v>
      </c>
      <c r="D214" s="35"/>
      <c r="E214" s="12"/>
      <c r="F214" s="49"/>
      <c r="G214" s="30"/>
      <c r="H214" s="11"/>
      <c r="I214" s="31"/>
      <c r="J214" s="11"/>
      <c r="K214" s="11"/>
      <c r="L214" s="11"/>
      <c r="M214" s="11"/>
      <c r="N214" s="11"/>
      <c r="O214" s="11"/>
      <c r="P214" s="11"/>
      <c r="Q214" s="11"/>
      <c r="R214" s="30"/>
      <c r="S214" s="286"/>
    </row>
    <row r="215" spans="1:19" ht="18.600000000000001">
      <c r="A215" s="56"/>
      <c r="B215" s="17"/>
      <c r="C215" s="11" t="s">
        <v>244</v>
      </c>
      <c r="D215" s="35"/>
      <c r="E215" s="12"/>
      <c r="F215" s="49"/>
      <c r="G215" s="30"/>
      <c r="H215" s="11"/>
      <c r="I215" s="31"/>
      <c r="J215" s="11"/>
      <c r="K215" s="11"/>
      <c r="L215" s="11"/>
      <c r="M215" s="11"/>
      <c r="N215" s="11"/>
      <c r="O215" s="11"/>
      <c r="P215" s="11"/>
      <c r="Q215" s="11"/>
      <c r="R215" s="30"/>
      <c r="S215" s="286"/>
    </row>
    <row r="216" spans="1:19" ht="18.600000000000001">
      <c r="A216" s="56"/>
      <c r="B216" s="17"/>
      <c r="C216" s="11" t="s">
        <v>592</v>
      </c>
      <c r="D216" s="35"/>
      <c r="E216" s="12"/>
      <c r="F216" s="49"/>
      <c r="G216" s="30"/>
      <c r="H216" s="11"/>
      <c r="I216" s="31"/>
      <c r="J216" s="11"/>
      <c r="K216" s="11"/>
      <c r="L216" s="11"/>
      <c r="M216" s="11"/>
      <c r="N216" s="11"/>
      <c r="O216" s="11"/>
      <c r="P216" s="11"/>
      <c r="Q216" s="11"/>
      <c r="R216" s="30"/>
      <c r="S216" s="286"/>
    </row>
    <row r="217" spans="1:19" ht="18.600000000000001">
      <c r="A217" s="12"/>
      <c r="B217" s="112"/>
      <c r="C217" s="11" t="s">
        <v>593</v>
      </c>
      <c r="D217" s="251"/>
      <c r="E217" s="12"/>
      <c r="F217" s="12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30"/>
      <c r="S217" s="286"/>
    </row>
    <row r="218" spans="1:19" ht="18.600000000000001">
      <c r="A218" s="117"/>
      <c r="B218" s="252"/>
      <c r="C218" s="11" t="s">
        <v>544</v>
      </c>
      <c r="D218" s="253"/>
      <c r="E218" s="117"/>
      <c r="F218" s="117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286"/>
    </row>
    <row r="219" spans="1:19" ht="18.600000000000001">
      <c r="A219" s="71"/>
      <c r="B219" s="254"/>
      <c r="C219" s="13" t="s">
        <v>545</v>
      </c>
      <c r="D219" s="255"/>
      <c r="E219" s="71"/>
      <c r="F219" s="71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287"/>
    </row>
    <row r="220" spans="1:19" ht="18.600000000000001">
      <c r="A220" s="56">
        <v>19</v>
      </c>
      <c r="B220" s="112" t="s">
        <v>69</v>
      </c>
      <c r="C220" s="11" t="s">
        <v>596</v>
      </c>
      <c r="D220" s="48">
        <v>1213000</v>
      </c>
      <c r="E220" s="12" t="s">
        <v>49</v>
      </c>
      <c r="F220" s="49" t="s">
        <v>30</v>
      </c>
      <c r="G220" s="30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30"/>
      <c r="S220" s="286" t="s">
        <v>26</v>
      </c>
    </row>
    <row r="221" spans="1:19" ht="18.600000000000001">
      <c r="A221" s="56"/>
      <c r="B221" s="112" t="s">
        <v>594</v>
      </c>
      <c r="C221" s="11" t="s">
        <v>597</v>
      </c>
      <c r="D221" s="40"/>
      <c r="E221" s="49"/>
      <c r="F221" s="49"/>
      <c r="G221" s="17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30"/>
      <c r="S221" s="286"/>
    </row>
    <row r="222" spans="1:19" ht="18.600000000000001">
      <c r="A222" s="56"/>
      <c r="B222" s="120" t="s">
        <v>595</v>
      </c>
      <c r="C222" s="11" t="s">
        <v>739</v>
      </c>
      <c r="D222" s="40"/>
      <c r="E222" s="49"/>
      <c r="F222" s="49"/>
      <c r="G222" s="17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30"/>
      <c r="S222" s="286"/>
    </row>
    <row r="223" spans="1:19" ht="18.600000000000001">
      <c r="A223" s="56"/>
      <c r="B223" s="6"/>
      <c r="C223" s="11" t="s">
        <v>740</v>
      </c>
      <c r="D223" s="40"/>
      <c r="E223" s="49"/>
      <c r="F223" s="49"/>
      <c r="G223" s="17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30"/>
      <c r="S223" s="286"/>
    </row>
    <row r="224" spans="1:19" ht="18.600000000000001">
      <c r="A224" s="56"/>
      <c r="B224" s="6"/>
      <c r="C224" s="11" t="s">
        <v>741</v>
      </c>
      <c r="D224" s="40"/>
      <c r="E224" s="49"/>
      <c r="F224" s="49"/>
      <c r="G224" s="17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30"/>
      <c r="S224" s="286"/>
    </row>
    <row r="225" spans="1:19" ht="18.600000000000001">
      <c r="A225" s="56"/>
      <c r="B225" s="6"/>
      <c r="C225" s="11" t="s">
        <v>742</v>
      </c>
      <c r="D225" s="40"/>
      <c r="E225" s="49"/>
      <c r="F225" s="49"/>
      <c r="G225" s="17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30"/>
      <c r="S225" s="286"/>
    </row>
    <row r="226" spans="1:19" ht="18.600000000000001">
      <c r="A226" s="12"/>
      <c r="B226" s="112"/>
      <c r="C226" s="11" t="s">
        <v>598</v>
      </c>
      <c r="D226" s="40"/>
      <c r="E226" s="51"/>
      <c r="F226" s="49"/>
      <c r="G226" s="17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30"/>
      <c r="S226" s="286"/>
    </row>
    <row r="227" spans="1:19" ht="18.600000000000001">
      <c r="A227" s="12"/>
      <c r="B227" s="252"/>
      <c r="C227" s="11" t="s">
        <v>544</v>
      </c>
      <c r="D227" s="40"/>
      <c r="E227" s="51"/>
      <c r="F227" s="49"/>
      <c r="G227" s="17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30"/>
      <c r="S227" s="286"/>
    </row>
    <row r="228" spans="1:19" ht="18.600000000000001">
      <c r="A228" s="14"/>
      <c r="B228" s="254"/>
      <c r="C228" s="13" t="s">
        <v>545</v>
      </c>
      <c r="D228" s="259"/>
      <c r="E228" s="39"/>
      <c r="F228" s="169"/>
      <c r="G228" s="34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33"/>
      <c r="S228" s="287"/>
    </row>
    <row r="229" spans="1:19" ht="18.600000000000001">
      <c r="A229" s="18"/>
      <c r="B229" s="358"/>
      <c r="C229" s="17"/>
      <c r="D229" s="48"/>
      <c r="E229" s="37"/>
      <c r="F229" s="18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363"/>
    </row>
    <row r="230" spans="1:19" ht="18.600000000000001">
      <c r="A230" s="250" t="s">
        <v>239</v>
      </c>
      <c r="B230" s="250"/>
      <c r="C230" s="241"/>
      <c r="S230" s="290">
        <v>10</v>
      </c>
    </row>
    <row r="231" spans="1:19" ht="15.6">
      <c r="A231" s="382" t="s">
        <v>232</v>
      </c>
      <c r="B231" s="382"/>
      <c r="C231" s="382"/>
      <c r="D231" s="382"/>
      <c r="E231" s="382"/>
      <c r="F231" s="382"/>
      <c r="G231" s="382"/>
      <c r="H231" s="382"/>
      <c r="I231" s="382"/>
      <c r="J231" s="382"/>
      <c r="K231" s="382"/>
      <c r="L231" s="382"/>
      <c r="M231" s="382"/>
      <c r="N231" s="382"/>
      <c r="O231" s="382"/>
      <c r="P231" s="382"/>
      <c r="Q231" s="382"/>
      <c r="R231" s="382"/>
    </row>
    <row r="232" spans="1:19" ht="15.6">
      <c r="A232" s="382" t="s">
        <v>435</v>
      </c>
      <c r="B232" s="382"/>
      <c r="C232" s="382"/>
      <c r="D232" s="382"/>
      <c r="E232" s="382"/>
      <c r="F232" s="382"/>
      <c r="G232" s="382"/>
      <c r="H232" s="382"/>
      <c r="I232" s="382"/>
      <c r="J232" s="382"/>
      <c r="K232" s="382"/>
      <c r="L232" s="382"/>
      <c r="M232" s="382"/>
      <c r="N232" s="382"/>
      <c r="O232" s="382"/>
      <c r="P232" s="382"/>
      <c r="Q232" s="382"/>
      <c r="R232" s="382"/>
    </row>
    <row r="233" spans="1:19" ht="15.6">
      <c r="A233" s="382" t="s">
        <v>234</v>
      </c>
      <c r="B233" s="382"/>
      <c r="C233" s="382"/>
      <c r="D233" s="382"/>
      <c r="E233" s="382"/>
      <c r="F233" s="382"/>
      <c r="G233" s="382"/>
      <c r="H233" s="382"/>
      <c r="I233" s="382"/>
      <c r="J233" s="382"/>
      <c r="K233" s="382"/>
      <c r="L233" s="382"/>
      <c r="M233" s="382"/>
      <c r="N233" s="382"/>
      <c r="O233" s="382"/>
      <c r="P233" s="382"/>
      <c r="Q233" s="382"/>
      <c r="R233" s="382"/>
    </row>
    <row r="234" spans="1:19" ht="17.399999999999999">
      <c r="A234" s="22" t="s">
        <v>235</v>
      </c>
      <c r="B234" s="22"/>
      <c r="C234" s="23"/>
      <c r="D234" s="23"/>
      <c r="E234" s="24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5"/>
    </row>
    <row r="235" spans="1:19" ht="17.399999999999999">
      <c r="A235" s="22"/>
      <c r="B235" s="22" t="s">
        <v>240</v>
      </c>
      <c r="C235" s="23"/>
      <c r="D235" s="23"/>
      <c r="E235" s="24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5"/>
    </row>
    <row r="236" spans="1:19" ht="15.6">
      <c r="A236" s="18"/>
      <c r="B236" s="142" t="s">
        <v>236</v>
      </c>
      <c r="C236" s="142"/>
      <c r="D236" s="36"/>
      <c r="E236" s="37"/>
      <c r="F236" s="18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</row>
    <row r="237" spans="1:19" ht="18.600000000000001">
      <c r="A237" s="242" t="s">
        <v>11</v>
      </c>
      <c r="B237" s="242" t="s">
        <v>13</v>
      </c>
      <c r="C237" s="242" t="s">
        <v>14</v>
      </c>
      <c r="D237" s="242" t="s">
        <v>6</v>
      </c>
      <c r="E237" s="242" t="s">
        <v>16</v>
      </c>
      <c r="F237" s="367" t="s">
        <v>33</v>
      </c>
      <c r="G237" s="399" t="s">
        <v>293</v>
      </c>
      <c r="H237" s="400"/>
      <c r="I237" s="401"/>
      <c r="J237" s="243" t="s">
        <v>461</v>
      </c>
      <c r="K237" s="244"/>
      <c r="L237" s="244"/>
      <c r="M237" s="244"/>
      <c r="N237" s="244"/>
      <c r="O237" s="244"/>
      <c r="P237" s="244"/>
      <c r="Q237" s="244"/>
      <c r="R237" s="244"/>
      <c r="S237" s="282" t="s">
        <v>237</v>
      </c>
    </row>
    <row r="238" spans="1:19" ht="21">
      <c r="A238" s="245" t="s">
        <v>12</v>
      </c>
      <c r="B238" s="245"/>
      <c r="C238" s="245" t="s">
        <v>15</v>
      </c>
      <c r="D238" s="245" t="s">
        <v>32</v>
      </c>
      <c r="E238" s="245" t="s">
        <v>2</v>
      </c>
      <c r="F238" s="368" t="s">
        <v>34</v>
      </c>
      <c r="G238" s="246" t="s">
        <v>17</v>
      </c>
      <c r="H238" s="247" t="s">
        <v>18</v>
      </c>
      <c r="I238" s="248" t="s">
        <v>19</v>
      </c>
      <c r="J238" s="249" t="s">
        <v>20</v>
      </c>
      <c r="K238" s="247" t="s">
        <v>21</v>
      </c>
      <c r="L238" s="249" t="s">
        <v>22</v>
      </c>
      <c r="M238" s="247" t="s">
        <v>23</v>
      </c>
      <c r="N238" s="249" t="s">
        <v>24</v>
      </c>
      <c r="O238" s="247" t="s">
        <v>25</v>
      </c>
      <c r="P238" s="249" t="s">
        <v>26</v>
      </c>
      <c r="Q238" s="247" t="s">
        <v>27</v>
      </c>
      <c r="R238" s="246" t="s">
        <v>28</v>
      </c>
      <c r="S238" s="283" t="s">
        <v>238</v>
      </c>
    </row>
    <row r="239" spans="1:19" ht="18.600000000000001">
      <c r="A239" s="41">
        <v>20</v>
      </c>
      <c r="B239" s="111" t="s">
        <v>599</v>
      </c>
      <c r="C239" s="11" t="s">
        <v>607</v>
      </c>
      <c r="D239" s="26">
        <v>264000</v>
      </c>
      <c r="E239" s="10" t="s">
        <v>49</v>
      </c>
      <c r="F239" s="47" t="s">
        <v>30</v>
      </c>
      <c r="G239" s="27"/>
      <c r="H239" s="9"/>
      <c r="I239" s="28"/>
      <c r="J239" s="9"/>
      <c r="K239" s="9"/>
      <c r="L239" s="9"/>
      <c r="M239" s="9"/>
      <c r="N239" s="9"/>
      <c r="O239" s="9"/>
      <c r="P239" s="9"/>
      <c r="Q239" s="9"/>
      <c r="R239" s="27"/>
      <c r="S239" s="286" t="s">
        <v>24</v>
      </c>
    </row>
    <row r="240" spans="1:19" ht="18.600000000000001">
      <c r="A240" s="56"/>
      <c r="B240" s="17" t="s">
        <v>600</v>
      </c>
      <c r="C240" s="11" t="s">
        <v>608</v>
      </c>
      <c r="D240" s="35"/>
      <c r="E240" s="12"/>
      <c r="F240" s="49"/>
      <c r="G240" s="30"/>
      <c r="H240" s="11"/>
      <c r="I240" s="31"/>
      <c r="J240" s="11"/>
      <c r="K240" s="11"/>
      <c r="L240" s="11"/>
      <c r="M240" s="11"/>
      <c r="N240" s="11"/>
      <c r="O240" s="11"/>
      <c r="P240" s="11"/>
      <c r="Q240" s="11"/>
      <c r="R240" s="30"/>
      <c r="S240" s="286"/>
    </row>
    <row r="241" spans="1:19" ht="18.600000000000001">
      <c r="A241" s="56"/>
      <c r="B241" s="6"/>
      <c r="C241" s="11" t="s">
        <v>601</v>
      </c>
      <c r="D241" s="35"/>
      <c r="E241" s="12"/>
      <c r="F241" s="49"/>
      <c r="G241" s="30"/>
      <c r="H241" s="11"/>
      <c r="I241" s="31"/>
      <c r="J241" s="11"/>
      <c r="K241" s="11"/>
      <c r="L241" s="11"/>
      <c r="M241" s="11"/>
      <c r="N241" s="11"/>
      <c r="O241" s="11"/>
      <c r="P241" s="11"/>
      <c r="Q241" s="11"/>
      <c r="R241" s="30"/>
      <c r="S241" s="286"/>
    </row>
    <row r="242" spans="1:19" ht="18.600000000000001">
      <c r="A242" s="12"/>
      <c r="B242" s="112"/>
      <c r="C242" s="11" t="s">
        <v>602</v>
      </c>
      <c r="D242" s="251"/>
      <c r="E242" s="12"/>
      <c r="F242" s="12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30"/>
      <c r="S242" s="286"/>
    </row>
    <row r="243" spans="1:19" ht="18.600000000000001">
      <c r="A243" s="117"/>
      <c r="B243" s="252"/>
      <c r="C243" s="11" t="s">
        <v>603</v>
      </c>
      <c r="D243" s="253"/>
      <c r="E243" s="117"/>
      <c r="F243" s="117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286"/>
    </row>
    <row r="244" spans="1:19" ht="18.600000000000001">
      <c r="A244" s="117"/>
      <c r="B244" s="252"/>
      <c r="C244" s="11" t="s">
        <v>604</v>
      </c>
      <c r="D244" s="253"/>
      <c r="E244" s="117"/>
      <c r="F244" s="117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286"/>
    </row>
    <row r="245" spans="1:19" ht="18.600000000000001">
      <c r="A245" s="117"/>
      <c r="B245" s="252"/>
      <c r="C245" s="11" t="s">
        <v>544</v>
      </c>
      <c r="D245" s="253"/>
      <c r="E245" s="117"/>
      <c r="F245" s="117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286"/>
    </row>
    <row r="246" spans="1:19" ht="18.600000000000001">
      <c r="A246" s="71"/>
      <c r="B246" s="254"/>
      <c r="C246" s="13" t="s">
        <v>545</v>
      </c>
      <c r="D246" s="255"/>
      <c r="E246" s="71"/>
      <c r="F246" s="71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287"/>
    </row>
    <row r="247" spans="1:19" ht="18.600000000000001">
      <c r="A247" s="56">
        <v>21</v>
      </c>
      <c r="B247" s="112" t="s">
        <v>605</v>
      </c>
      <c r="C247" s="11" t="s">
        <v>609</v>
      </c>
      <c r="D247" s="48">
        <v>264000</v>
      </c>
      <c r="E247" s="12" t="s">
        <v>49</v>
      </c>
      <c r="F247" s="49" t="s">
        <v>30</v>
      </c>
      <c r="G247" s="30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30"/>
      <c r="S247" s="286" t="s">
        <v>27</v>
      </c>
    </row>
    <row r="248" spans="1:19" ht="15.6">
      <c r="A248" s="12"/>
      <c r="B248" s="112" t="s">
        <v>606</v>
      </c>
      <c r="C248" s="11" t="s">
        <v>610</v>
      </c>
      <c r="D248" s="40"/>
      <c r="E248" s="51"/>
      <c r="F248" s="49"/>
      <c r="G248" s="17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30"/>
      <c r="S248" s="239"/>
    </row>
    <row r="249" spans="1:19" ht="15.6">
      <c r="A249" s="12"/>
      <c r="B249" s="120"/>
      <c r="C249" s="11" t="s">
        <v>611</v>
      </c>
      <c r="D249" s="40"/>
      <c r="E249" s="51"/>
      <c r="F249" s="49"/>
      <c r="G249" s="17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30"/>
      <c r="S249" s="239"/>
    </row>
    <row r="250" spans="1:19" ht="15.6">
      <c r="A250" s="12"/>
      <c r="B250" s="120"/>
      <c r="C250" s="11" t="s">
        <v>612</v>
      </c>
      <c r="D250" s="40"/>
      <c r="E250" s="51"/>
      <c r="F250" s="49"/>
      <c r="G250" s="17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30"/>
      <c r="S250" s="239"/>
    </row>
    <row r="251" spans="1:19" ht="15.6">
      <c r="A251" s="12"/>
      <c r="B251" s="120"/>
      <c r="C251" s="11" t="s">
        <v>613</v>
      </c>
      <c r="D251" s="40"/>
      <c r="E251" s="51"/>
      <c r="F251" s="49"/>
      <c r="G251" s="17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30"/>
      <c r="S251" s="239"/>
    </row>
    <row r="252" spans="1:19" ht="15.6">
      <c r="A252" s="12"/>
      <c r="B252" s="120"/>
      <c r="C252" s="11" t="s">
        <v>544</v>
      </c>
      <c r="D252" s="40"/>
      <c r="E252" s="51"/>
      <c r="F252" s="49"/>
      <c r="G252" s="17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30"/>
      <c r="S252" s="239"/>
    </row>
    <row r="253" spans="1:19" ht="15.6">
      <c r="A253" s="12"/>
      <c r="B253" s="112"/>
      <c r="C253" s="11" t="s">
        <v>545</v>
      </c>
      <c r="D253" s="165"/>
      <c r="E253" s="51"/>
      <c r="F253" s="49"/>
      <c r="G253" s="17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30"/>
      <c r="S253" s="239"/>
    </row>
    <row r="254" spans="1:19" ht="18">
      <c r="A254" s="55"/>
      <c r="B254" s="110"/>
      <c r="C254" s="13"/>
      <c r="D254" s="166"/>
      <c r="E254" s="39"/>
      <c r="F254" s="14"/>
      <c r="G254" s="34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33"/>
      <c r="S254" s="288"/>
    </row>
    <row r="256" spans="1:19" ht="15.6">
      <c r="A256" s="18"/>
      <c r="B256" s="358"/>
      <c r="C256" s="17"/>
      <c r="D256" s="48"/>
      <c r="E256" s="37"/>
      <c r="F256" s="18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272">
        <v>11</v>
      </c>
    </row>
    <row r="257" spans="1:19" ht="18.600000000000001">
      <c r="A257" s="250" t="s">
        <v>239</v>
      </c>
      <c r="B257" s="250"/>
      <c r="C257" s="241"/>
      <c r="S257" s="290"/>
    </row>
    <row r="258" spans="1:19" ht="15.6">
      <c r="A258" s="382" t="s">
        <v>232</v>
      </c>
      <c r="B258" s="382"/>
      <c r="C258" s="382"/>
      <c r="D258" s="382"/>
      <c r="E258" s="382"/>
      <c r="F258" s="382"/>
      <c r="G258" s="382"/>
      <c r="H258" s="382"/>
      <c r="I258" s="382"/>
      <c r="J258" s="382"/>
      <c r="K258" s="382"/>
      <c r="L258" s="382"/>
      <c r="M258" s="382"/>
      <c r="N258" s="382"/>
      <c r="O258" s="382"/>
      <c r="P258" s="382"/>
      <c r="Q258" s="382"/>
      <c r="R258" s="382"/>
    </row>
    <row r="259" spans="1:19" ht="15.6">
      <c r="A259" s="382" t="s">
        <v>435</v>
      </c>
      <c r="B259" s="382"/>
      <c r="C259" s="382"/>
      <c r="D259" s="382"/>
      <c r="E259" s="382"/>
      <c r="F259" s="382"/>
      <c r="G259" s="382"/>
      <c r="H259" s="382"/>
      <c r="I259" s="382"/>
      <c r="J259" s="382"/>
      <c r="K259" s="382"/>
      <c r="L259" s="382"/>
      <c r="M259" s="382"/>
      <c r="N259" s="382"/>
      <c r="O259" s="382"/>
      <c r="P259" s="382"/>
      <c r="Q259" s="382"/>
      <c r="R259" s="382"/>
    </row>
    <row r="260" spans="1:19" ht="15.6">
      <c r="A260" s="382" t="s">
        <v>234</v>
      </c>
      <c r="B260" s="382"/>
      <c r="C260" s="382"/>
      <c r="D260" s="382"/>
      <c r="E260" s="382"/>
      <c r="F260" s="382"/>
      <c r="G260" s="382"/>
      <c r="H260" s="382"/>
      <c r="I260" s="382"/>
      <c r="J260" s="382"/>
      <c r="K260" s="382"/>
      <c r="L260" s="382"/>
      <c r="M260" s="382"/>
      <c r="N260" s="382"/>
      <c r="O260" s="382"/>
      <c r="P260" s="382"/>
      <c r="Q260" s="382"/>
      <c r="R260" s="382"/>
    </row>
    <row r="261" spans="1:19" ht="17.399999999999999">
      <c r="A261" s="22" t="s">
        <v>235</v>
      </c>
      <c r="B261" s="22"/>
      <c r="C261" s="23"/>
      <c r="D261" s="23"/>
      <c r="E261" s="24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5"/>
    </row>
    <row r="262" spans="1:19" ht="17.399999999999999">
      <c r="A262" s="22"/>
      <c r="B262" s="22" t="s">
        <v>240</v>
      </c>
      <c r="C262" s="23"/>
      <c r="D262" s="23"/>
      <c r="E262" s="24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5"/>
    </row>
    <row r="263" spans="1:19" ht="15.6">
      <c r="A263" s="18"/>
      <c r="B263" s="142" t="s">
        <v>236</v>
      </c>
      <c r="C263" s="142"/>
      <c r="D263" s="36"/>
      <c r="E263" s="37"/>
      <c r="F263" s="18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</row>
    <row r="264" spans="1:19" ht="18.600000000000001">
      <c r="A264" s="242" t="s">
        <v>11</v>
      </c>
      <c r="B264" s="242" t="s">
        <v>13</v>
      </c>
      <c r="C264" s="242" t="s">
        <v>14</v>
      </c>
      <c r="D264" s="242" t="s">
        <v>6</v>
      </c>
      <c r="E264" s="242" t="s">
        <v>16</v>
      </c>
      <c r="F264" s="367" t="s">
        <v>33</v>
      </c>
      <c r="G264" s="399" t="s">
        <v>293</v>
      </c>
      <c r="H264" s="400"/>
      <c r="I264" s="401"/>
      <c r="J264" s="243" t="s">
        <v>461</v>
      </c>
      <c r="K264" s="244"/>
      <c r="L264" s="244"/>
      <c r="M264" s="244"/>
      <c r="N264" s="244"/>
      <c r="O264" s="244"/>
      <c r="P264" s="244"/>
      <c r="Q264" s="244"/>
      <c r="R264" s="244"/>
      <c r="S264" s="282" t="s">
        <v>237</v>
      </c>
    </row>
    <row r="265" spans="1:19" ht="21">
      <c r="A265" s="245" t="s">
        <v>12</v>
      </c>
      <c r="B265" s="245"/>
      <c r="C265" s="245" t="s">
        <v>15</v>
      </c>
      <c r="D265" s="245" t="s">
        <v>32</v>
      </c>
      <c r="E265" s="245" t="s">
        <v>2</v>
      </c>
      <c r="F265" s="368" t="s">
        <v>34</v>
      </c>
      <c r="G265" s="246" t="s">
        <v>17</v>
      </c>
      <c r="H265" s="247" t="s">
        <v>18</v>
      </c>
      <c r="I265" s="248" t="s">
        <v>19</v>
      </c>
      <c r="J265" s="249" t="s">
        <v>20</v>
      </c>
      <c r="K265" s="247" t="s">
        <v>21</v>
      </c>
      <c r="L265" s="249" t="s">
        <v>22</v>
      </c>
      <c r="M265" s="247" t="s">
        <v>23</v>
      </c>
      <c r="N265" s="249" t="s">
        <v>24</v>
      </c>
      <c r="O265" s="247" t="s">
        <v>25</v>
      </c>
      <c r="P265" s="249" t="s">
        <v>26</v>
      </c>
      <c r="Q265" s="247" t="s">
        <v>27</v>
      </c>
      <c r="R265" s="246" t="s">
        <v>28</v>
      </c>
      <c r="S265" s="283" t="s">
        <v>238</v>
      </c>
    </row>
    <row r="266" spans="1:19" ht="18.600000000000001">
      <c r="A266" s="41">
        <v>22</v>
      </c>
      <c r="B266" s="112" t="s">
        <v>614</v>
      </c>
      <c r="C266" s="11" t="s">
        <v>609</v>
      </c>
      <c r="D266" s="26">
        <v>264000</v>
      </c>
      <c r="E266" s="10" t="s">
        <v>762</v>
      </c>
      <c r="F266" s="47" t="s">
        <v>30</v>
      </c>
      <c r="G266" s="27"/>
      <c r="H266" s="9"/>
      <c r="I266" s="28"/>
      <c r="J266" s="9"/>
      <c r="K266" s="9"/>
      <c r="L266" s="9"/>
      <c r="M266" s="9"/>
      <c r="N266" s="9"/>
      <c r="O266" s="9"/>
      <c r="P266" s="9"/>
      <c r="Q266" s="9"/>
      <c r="R266" s="27"/>
      <c r="S266" s="286" t="s">
        <v>28</v>
      </c>
    </row>
    <row r="267" spans="1:19" ht="18.600000000000001">
      <c r="A267" s="56"/>
      <c r="B267" s="112" t="s">
        <v>615</v>
      </c>
      <c r="C267" s="11" t="s">
        <v>616</v>
      </c>
      <c r="D267" s="35"/>
      <c r="E267" s="12"/>
      <c r="F267" s="49"/>
      <c r="G267" s="30"/>
      <c r="H267" s="11"/>
      <c r="I267" s="31"/>
      <c r="J267" s="11"/>
      <c r="K267" s="11"/>
      <c r="L267" s="11"/>
      <c r="M267" s="11"/>
      <c r="N267" s="11"/>
      <c r="O267" s="11"/>
      <c r="P267" s="11"/>
      <c r="Q267" s="11"/>
      <c r="R267" s="30"/>
      <c r="S267" s="286"/>
    </row>
    <row r="268" spans="1:19" ht="18.600000000000001">
      <c r="A268" s="56"/>
      <c r="B268" s="120"/>
      <c r="C268" s="11" t="s">
        <v>611</v>
      </c>
      <c r="D268" s="35"/>
      <c r="E268" s="12"/>
      <c r="F268" s="49"/>
      <c r="G268" s="30"/>
      <c r="H268" s="11"/>
      <c r="I268" s="31"/>
      <c r="J268" s="11"/>
      <c r="K268" s="11"/>
      <c r="L268" s="11"/>
      <c r="M268" s="11"/>
      <c r="N268" s="11"/>
      <c r="O268" s="11"/>
      <c r="P268" s="11"/>
      <c r="Q268" s="11"/>
      <c r="R268" s="30"/>
      <c r="S268" s="286"/>
    </row>
    <row r="269" spans="1:19" ht="18.600000000000001">
      <c r="A269" s="12"/>
      <c r="B269" s="120"/>
      <c r="C269" s="11" t="s">
        <v>612</v>
      </c>
      <c r="D269" s="251"/>
      <c r="E269" s="12"/>
      <c r="F269" s="12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30"/>
      <c r="S269" s="286"/>
    </row>
    <row r="270" spans="1:19" ht="18.600000000000001">
      <c r="A270" s="12"/>
      <c r="B270" s="120"/>
      <c r="C270" s="11" t="s">
        <v>617</v>
      </c>
      <c r="D270" s="253"/>
      <c r="E270" s="117"/>
      <c r="F270" s="117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286"/>
    </row>
    <row r="271" spans="1:19" ht="18.600000000000001">
      <c r="A271" s="12"/>
      <c r="B271" s="120"/>
      <c r="C271" s="11" t="s">
        <v>544</v>
      </c>
      <c r="D271" s="253"/>
      <c r="E271" s="117"/>
      <c r="F271" s="117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286"/>
    </row>
    <row r="272" spans="1:19" ht="18.600000000000001">
      <c r="A272" s="12"/>
      <c r="B272" s="120"/>
      <c r="C272" s="13" t="s">
        <v>545</v>
      </c>
      <c r="D272" s="253"/>
      <c r="E272" s="117"/>
      <c r="F272" s="117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286"/>
    </row>
    <row r="273" spans="1:19" ht="18.600000000000001">
      <c r="A273" s="71"/>
      <c r="B273" s="254"/>
      <c r="C273" s="13"/>
      <c r="D273" s="255"/>
      <c r="E273" s="71"/>
      <c r="F273" s="71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287"/>
    </row>
    <row r="274" spans="1:19" ht="18.600000000000001">
      <c r="A274" s="56">
        <v>23</v>
      </c>
      <c r="B274" s="112" t="s">
        <v>618</v>
      </c>
      <c r="C274" s="11" t="s">
        <v>609</v>
      </c>
      <c r="D274" s="48">
        <v>264000</v>
      </c>
      <c r="E274" s="12" t="s">
        <v>755</v>
      </c>
      <c r="F274" s="49" t="s">
        <v>30</v>
      </c>
      <c r="G274" s="30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30"/>
      <c r="S274" s="286" t="s">
        <v>28</v>
      </c>
    </row>
    <row r="275" spans="1:19" ht="15.6">
      <c r="A275" s="12"/>
      <c r="B275" s="112" t="s">
        <v>619</v>
      </c>
      <c r="C275" s="11" t="s">
        <v>620</v>
      </c>
      <c r="D275" s="40"/>
      <c r="E275" s="51"/>
      <c r="F275" s="49"/>
      <c r="G275" s="17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30"/>
      <c r="S275" s="239"/>
    </row>
    <row r="276" spans="1:19" ht="15.6">
      <c r="A276" s="12"/>
      <c r="B276" s="120"/>
      <c r="C276" s="11" t="s">
        <v>611</v>
      </c>
      <c r="D276" s="40"/>
      <c r="E276" s="51"/>
      <c r="F276" s="49"/>
      <c r="G276" s="17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30"/>
      <c r="S276" s="239"/>
    </row>
    <row r="277" spans="1:19" ht="15.6">
      <c r="A277" s="12"/>
      <c r="B277" s="120"/>
      <c r="C277" s="11" t="s">
        <v>612</v>
      </c>
      <c r="D277" s="40"/>
      <c r="E277" s="51"/>
      <c r="F277" s="49"/>
      <c r="G277" s="17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30"/>
      <c r="S277" s="239"/>
    </row>
    <row r="278" spans="1:19" ht="15.6">
      <c r="A278" s="12"/>
      <c r="B278" s="120"/>
      <c r="C278" s="11" t="s">
        <v>613</v>
      </c>
      <c r="D278" s="40"/>
      <c r="E278" s="51"/>
      <c r="F278" s="49"/>
      <c r="G278" s="17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30"/>
      <c r="S278" s="239"/>
    </row>
    <row r="279" spans="1:19" ht="15.6">
      <c r="A279" s="12"/>
      <c r="B279" s="120"/>
      <c r="C279" s="11" t="s">
        <v>544</v>
      </c>
      <c r="D279" s="40"/>
      <c r="E279" s="51"/>
      <c r="F279" s="49"/>
      <c r="G279" s="17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30"/>
      <c r="S279" s="239"/>
    </row>
    <row r="280" spans="1:19" ht="15.6">
      <c r="A280" s="12"/>
      <c r="B280" s="112"/>
      <c r="C280" s="11" t="s">
        <v>545</v>
      </c>
      <c r="D280" s="165"/>
      <c r="E280" s="51"/>
      <c r="F280" s="49"/>
      <c r="G280" s="17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30"/>
      <c r="S280" s="239"/>
    </row>
    <row r="281" spans="1:19" ht="18">
      <c r="A281" s="55"/>
      <c r="B281" s="110"/>
      <c r="C281" s="13"/>
      <c r="D281" s="166"/>
      <c r="E281" s="39"/>
      <c r="F281" s="14"/>
      <c r="G281" s="34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33"/>
      <c r="S281" s="288"/>
    </row>
    <row r="283" spans="1:19" ht="18.600000000000001">
      <c r="A283" s="250" t="s">
        <v>239</v>
      </c>
      <c r="B283" s="250"/>
      <c r="C283" s="241"/>
      <c r="S283" s="290">
        <v>12</v>
      </c>
    </row>
    <row r="284" spans="1:19" ht="15.6">
      <c r="A284" s="382" t="s">
        <v>232</v>
      </c>
      <c r="B284" s="382"/>
      <c r="C284" s="382"/>
      <c r="D284" s="382"/>
      <c r="E284" s="382"/>
      <c r="F284" s="382"/>
      <c r="G284" s="382"/>
      <c r="H284" s="382"/>
      <c r="I284" s="382"/>
      <c r="J284" s="382"/>
      <c r="K284" s="382"/>
      <c r="L284" s="382"/>
      <c r="M284" s="382"/>
      <c r="N284" s="382"/>
      <c r="O284" s="382"/>
      <c r="P284" s="382"/>
      <c r="Q284" s="382"/>
      <c r="R284" s="382"/>
    </row>
    <row r="285" spans="1:19" ht="15.6">
      <c r="A285" s="382" t="s">
        <v>435</v>
      </c>
      <c r="B285" s="382"/>
      <c r="C285" s="382"/>
      <c r="D285" s="382"/>
      <c r="E285" s="382"/>
      <c r="F285" s="382"/>
      <c r="G285" s="382"/>
      <c r="H285" s="382"/>
      <c r="I285" s="382"/>
      <c r="J285" s="382"/>
      <c r="K285" s="382"/>
      <c r="L285" s="382"/>
      <c r="M285" s="382"/>
      <c r="N285" s="382"/>
      <c r="O285" s="382"/>
      <c r="P285" s="382"/>
      <c r="Q285" s="382"/>
      <c r="R285" s="382"/>
    </row>
    <row r="286" spans="1:19" ht="15.6">
      <c r="A286" s="382" t="s">
        <v>234</v>
      </c>
      <c r="B286" s="382"/>
      <c r="C286" s="382"/>
      <c r="D286" s="382"/>
      <c r="E286" s="382"/>
      <c r="F286" s="382"/>
      <c r="G286" s="382"/>
      <c r="H286" s="382"/>
      <c r="I286" s="382"/>
      <c r="J286" s="382"/>
      <c r="K286" s="382"/>
      <c r="L286" s="382"/>
      <c r="M286" s="382"/>
      <c r="N286" s="382"/>
      <c r="O286" s="382"/>
      <c r="P286" s="382"/>
      <c r="Q286" s="382"/>
      <c r="R286" s="382"/>
    </row>
    <row r="287" spans="1:19" ht="17.399999999999999">
      <c r="A287" s="22" t="s">
        <v>235</v>
      </c>
      <c r="B287" s="22"/>
      <c r="C287" s="23"/>
      <c r="D287" s="23"/>
      <c r="E287" s="24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5"/>
    </row>
    <row r="288" spans="1:19" ht="17.399999999999999">
      <c r="A288" s="22"/>
      <c r="B288" s="22" t="s">
        <v>240</v>
      </c>
      <c r="C288" s="23"/>
      <c r="D288" s="23"/>
      <c r="E288" s="24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5"/>
    </row>
    <row r="289" spans="1:19" ht="15.6">
      <c r="A289" s="18"/>
      <c r="B289" s="142" t="s">
        <v>236</v>
      </c>
      <c r="C289" s="142"/>
      <c r="D289" s="36"/>
      <c r="E289" s="37"/>
      <c r="F289" s="18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</row>
    <row r="290" spans="1:19" ht="18.600000000000001">
      <c r="A290" s="242" t="s">
        <v>11</v>
      </c>
      <c r="B290" s="242" t="s">
        <v>13</v>
      </c>
      <c r="C290" s="242" t="s">
        <v>14</v>
      </c>
      <c r="D290" s="242" t="s">
        <v>6</v>
      </c>
      <c r="E290" s="242" t="s">
        <v>16</v>
      </c>
      <c r="F290" s="367" t="s">
        <v>33</v>
      </c>
      <c r="G290" s="399" t="s">
        <v>293</v>
      </c>
      <c r="H290" s="400"/>
      <c r="I290" s="401"/>
      <c r="J290" s="243" t="s">
        <v>461</v>
      </c>
      <c r="K290" s="244"/>
      <c r="L290" s="244"/>
      <c r="M290" s="244"/>
      <c r="N290" s="244"/>
      <c r="O290" s="244"/>
      <c r="P290" s="244"/>
      <c r="Q290" s="244"/>
      <c r="R290" s="244"/>
      <c r="S290" s="282" t="s">
        <v>237</v>
      </c>
    </row>
    <row r="291" spans="1:19" ht="21">
      <c r="A291" s="245" t="s">
        <v>12</v>
      </c>
      <c r="B291" s="245"/>
      <c r="C291" s="245" t="s">
        <v>15</v>
      </c>
      <c r="D291" s="245" t="s">
        <v>32</v>
      </c>
      <c r="E291" s="245" t="s">
        <v>2</v>
      </c>
      <c r="F291" s="368" t="s">
        <v>34</v>
      </c>
      <c r="G291" s="246" t="s">
        <v>17</v>
      </c>
      <c r="H291" s="247" t="s">
        <v>18</v>
      </c>
      <c r="I291" s="248" t="s">
        <v>19</v>
      </c>
      <c r="J291" s="249" t="s">
        <v>20</v>
      </c>
      <c r="K291" s="247" t="s">
        <v>21</v>
      </c>
      <c r="L291" s="249" t="s">
        <v>22</v>
      </c>
      <c r="M291" s="247" t="s">
        <v>23</v>
      </c>
      <c r="N291" s="249" t="s">
        <v>24</v>
      </c>
      <c r="O291" s="247" t="s">
        <v>25</v>
      </c>
      <c r="P291" s="249" t="s">
        <v>26</v>
      </c>
      <c r="Q291" s="247" t="s">
        <v>27</v>
      </c>
      <c r="R291" s="246" t="s">
        <v>28</v>
      </c>
      <c r="S291" s="283" t="s">
        <v>238</v>
      </c>
    </row>
    <row r="292" spans="1:19" ht="18.600000000000001">
      <c r="A292" s="41">
        <v>24</v>
      </c>
      <c r="B292" s="112" t="s">
        <v>621</v>
      </c>
      <c r="C292" s="11" t="s">
        <v>609</v>
      </c>
      <c r="D292" s="26">
        <v>264000</v>
      </c>
      <c r="E292" s="10" t="s">
        <v>570</v>
      </c>
      <c r="F292" s="47" t="s">
        <v>30</v>
      </c>
      <c r="G292" s="27"/>
      <c r="H292" s="9"/>
      <c r="I292" s="28"/>
      <c r="J292" s="9"/>
      <c r="K292" s="9"/>
      <c r="L292" s="9"/>
      <c r="M292" s="9"/>
      <c r="N292" s="9"/>
      <c r="O292" s="9"/>
      <c r="P292" s="9"/>
      <c r="Q292" s="9"/>
      <c r="R292" s="27"/>
      <c r="S292" s="286" t="s">
        <v>25</v>
      </c>
    </row>
    <row r="293" spans="1:19" ht="18.600000000000001">
      <c r="A293" s="56"/>
      <c r="B293" s="112" t="s">
        <v>622</v>
      </c>
      <c r="C293" s="11" t="s">
        <v>623</v>
      </c>
      <c r="D293" s="35"/>
      <c r="E293" s="12"/>
      <c r="F293" s="49"/>
      <c r="G293" s="30"/>
      <c r="H293" s="11"/>
      <c r="I293" s="31"/>
      <c r="J293" s="11"/>
      <c r="K293" s="11"/>
      <c r="L293" s="11"/>
      <c r="M293" s="11"/>
      <c r="N293" s="11"/>
      <c r="O293" s="11"/>
      <c r="P293" s="11"/>
      <c r="Q293" s="11"/>
      <c r="R293" s="30"/>
      <c r="S293" s="286"/>
    </row>
    <row r="294" spans="1:19" ht="18.600000000000001">
      <c r="A294" s="56"/>
      <c r="B294" s="120"/>
      <c r="C294" s="11" t="s">
        <v>611</v>
      </c>
      <c r="D294" s="35"/>
      <c r="E294" s="12"/>
      <c r="F294" s="49"/>
      <c r="G294" s="30"/>
      <c r="H294" s="11"/>
      <c r="I294" s="31"/>
      <c r="J294" s="11"/>
      <c r="K294" s="11"/>
      <c r="L294" s="11"/>
      <c r="M294" s="11"/>
      <c r="N294" s="11"/>
      <c r="O294" s="11"/>
      <c r="P294" s="11"/>
      <c r="Q294" s="11"/>
      <c r="R294" s="30"/>
      <c r="S294" s="286"/>
    </row>
    <row r="295" spans="1:19" ht="18.600000000000001">
      <c r="A295" s="12"/>
      <c r="B295" s="120"/>
      <c r="C295" s="11" t="s">
        <v>612</v>
      </c>
      <c r="D295" s="251"/>
      <c r="E295" s="12"/>
      <c r="F295" s="12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30"/>
      <c r="S295" s="286"/>
    </row>
    <row r="296" spans="1:19" ht="18.600000000000001">
      <c r="A296" s="12"/>
      <c r="B296" s="120"/>
      <c r="C296" s="11" t="s">
        <v>624</v>
      </c>
      <c r="D296" s="253"/>
      <c r="E296" s="117"/>
      <c r="F296" s="117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286"/>
    </row>
    <row r="297" spans="1:19" ht="18.600000000000001">
      <c r="A297" s="12"/>
      <c r="B297" s="120"/>
      <c r="C297" s="11" t="s">
        <v>544</v>
      </c>
      <c r="D297" s="253"/>
      <c r="E297" s="117"/>
      <c r="F297" s="117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286"/>
    </row>
    <row r="298" spans="1:19" ht="18.600000000000001">
      <c r="A298" s="12"/>
      <c r="B298" s="112"/>
      <c r="C298" s="11" t="s">
        <v>545</v>
      </c>
      <c r="D298" s="57"/>
      <c r="E298" s="117"/>
      <c r="F298" s="117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286"/>
    </row>
    <row r="299" spans="1:19" ht="18.600000000000001">
      <c r="A299" s="71"/>
      <c r="B299" s="110"/>
      <c r="C299" s="13"/>
      <c r="D299" s="365"/>
      <c r="E299" s="71"/>
      <c r="F299" s="71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287"/>
    </row>
    <row r="300" spans="1:19" ht="18.600000000000001">
      <c r="A300" s="56">
        <v>25</v>
      </c>
      <c r="B300" s="112" t="s">
        <v>625</v>
      </c>
      <c r="C300" s="11" t="s">
        <v>627</v>
      </c>
      <c r="D300" s="48">
        <v>1296000</v>
      </c>
      <c r="E300" s="12" t="s">
        <v>763</v>
      </c>
      <c r="F300" s="49" t="s">
        <v>30</v>
      </c>
      <c r="G300" s="30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30"/>
      <c r="S300" s="286" t="s">
        <v>25</v>
      </c>
    </row>
    <row r="301" spans="1:19" ht="15.6">
      <c r="A301" s="12"/>
      <c r="B301" s="112" t="s">
        <v>626</v>
      </c>
      <c r="C301" s="11" t="s">
        <v>628</v>
      </c>
      <c r="D301" s="40"/>
      <c r="E301" s="51"/>
      <c r="F301" s="49"/>
      <c r="G301" s="17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30"/>
      <c r="S301" s="239"/>
    </row>
    <row r="302" spans="1:19" ht="15.6">
      <c r="A302" s="12"/>
      <c r="B302" s="120"/>
      <c r="C302" s="11" t="s">
        <v>629</v>
      </c>
      <c r="D302" s="40"/>
      <c r="E302" s="51"/>
      <c r="F302" s="49"/>
      <c r="G302" s="17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30"/>
      <c r="S302" s="239"/>
    </row>
    <row r="303" spans="1:19" ht="15.6">
      <c r="A303" s="12"/>
      <c r="B303" s="120"/>
      <c r="C303" s="11" t="s">
        <v>630</v>
      </c>
      <c r="D303" s="40"/>
      <c r="E303" s="51"/>
      <c r="F303" s="49"/>
      <c r="G303" s="17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30"/>
      <c r="S303" s="239"/>
    </row>
    <row r="304" spans="1:19" ht="15.6">
      <c r="A304" s="12"/>
      <c r="B304" s="120"/>
      <c r="C304" s="11" t="s">
        <v>631</v>
      </c>
      <c r="D304" s="40"/>
      <c r="E304" s="51"/>
      <c r="F304" s="49"/>
      <c r="G304" s="17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30"/>
      <c r="S304" s="239"/>
    </row>
    <row r="305" spans="1:19" ht="15.6">
      <c r="A305" s="12"/>
      <c r="B305" s="120"/>
      <c r="C305" s="11" t="s">
        <v>632</v>
      </c>
      <c r="D305" s="40"/>
      <c r="E305" s="51"/>
      <c r="F305" s="49"/>
      <c r="G305" s="17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30"/>
      <c r="S305" s="239"/>
    </row>
    <row r="306" spans="1:19" ht="15.6">
      <c r="A306" s="12"/>
      <c r="B306" s="112"/>
      <c r="C306" s="31" t="s">
        <v>633</v>
      </c>
      <c r="D306" s="40"/>
      <c r="E306" s="51"/>
      <c r="F306" s="49"/>
      <c r="G306" s="17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30"/>
      <c r="S306" s="239"/>
    </row>
    <row r="307" spans="1:19" ht="15.6">
      <c r="A307" s="12"/>
      <c r="B307" s="112"/>
      <c r="C307" s="11" t="s">
        <v>634</v>
      </c>
      <c r="D307" s="165"/>
      <c r="E307" s="51"/>
      <c r="F307" s="49"/>
      <c r="G307" s="17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30"/>
      <c r="S307" s="239"/>
    </row>
    <row r="308" spans="1:19" ht="15.6">
      <c r="A308" s="12"/>
      <c r="B308" s="112"/>
      <c r="C308" s="11" t="s">
        <v>544</v>
      </c>
      <c r="D308" s="165"/>
      <c r="E308" s="51"/>
      <c r="F308" s="49"/>
      <c r="G308" s="17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30"/>
      <c r="S308" s="239"/>
    </row>
    <row r="309" spans="1:19" ht="18">
      <c r="A309" s="55"/>
      <c r="B309" s="110"/>
      <c r="C309" s="13" t="s">
        <v>545</v>
      </c>
      <c r="D309" s="166"/>
      <c r="E309" s="39"/>
      <c r="F309" s="14"/>
      <c r="G309" s="34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33"/>
      <c r="S309" s="288"/>
    </row>
    <row r="310" spans="1:19" ht="18.600000000000001">
      <c r="A310" s="18"/>
      <c r="B310" s="358"/>
      <c r="C310" s="17"/>
      <c r="D310" s="48"/>
      <c r="E310" s="37"/>
      <c r="F310" s="18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363"/>
    </row>
    <row r="311" spans="1:19" ht="18.600000000000001">
      <c r="A311" s="250" t="s">
        <v>239</v>
      </c>
      <c r="B311" s="250"/>
      <c r="C311" s="241"/>
      <c r="S311" s="290">
        <v>13</v>
      </c>
    </row>
    <row r="312" spans="1:19" ht="15.6">
      <c r="A312" s="382" t="s">
        <v>232</v>
      </c>
      <c r="B312" s="382"/>
      <c r="C312" s="382"/>
      <c r="D312" s="382"/>
      <c r="E312" s="382"/>
      <c r="F312" s="382"/>
      <c r="G312" s="382"/>
      <c r="H312" s="382"/>
      <c r="I312" s="382"/>
      <c r="J312" s="382"/>
      <c r="K312" s="382"/>
      <c r="L312" s="382"/>
      <c r="M312" s="382"/>
      <c r="N312" s="382"/>
      <c r="O312" s="382"/>
      <c r="P312" s="382"/>
      <c r="Q312" s="382"/>
      <c r="R312" s="382"/>
    </row>
    <row r="313" spans="1:19" ht="15.6">
      <c r="A313" s="382" t="s">
        <v>435</v>
      </c>
      <c r="B313" s="382"/>
      <c r="C313" s="382"/>
      <c r="D313" s="382"/>
      <c r="E313" s="382"/>
      <c r="F313" s="382"/>
      <c r="G313" s="382"/>
      <c r="H313" s="382"/>
      <c r="I313" s="382"/>
      <c r="J313" s="382"/>
      <c r="K313" s="382"/>
      <c r="L313" s="382"/>
      <c r="M313" s="382"/>
      <c r="N313" s="382"/>
      <c r="O313" s="382"/>
      <c r="P313" s="382"/>
      <c r="Q313" s="382"/>
      <c r="R313" s="382"/>
    </row>
    <row r="314" spans="1:19" ht="15.6">
      <c r="A314" s="382" t="s">
        <v>234</v>
      </c>
      <c r="B314" s="382"/>
      <c r="C314" s="382"/>
      <c r="D314" s="382"/>
      <c r="E314" s="382"/>
      <c r="F314" s="382"/>
      <c r="G314" s="382"/>
      <c r="H314" s="382"/>
      <c r="I314" s="382"/>
      <c r="J314" s="382"/>
      <c r="K314" s="382"/>
      <c r="L314" s="382"/>
      <c r="M314" s="382"/>
      <c r="N314" s="382"/>
      <c r="O314" s="382"/>
      <c r="P314" s="382"/>
      <c r="Q314" s="382"/>
      <c r="R314" s="382"/>
    </row>
    <row r="315" spans="1:19" ht="17.399999999999999">
      <c r="A315" s="22" t="s">
        <v>235</v>
      </c>
      <c r="B315" s="22"/>
      <c r="C315" s="23"/>
      <c r="D315" s="23"/>
      <c r="E315" s="24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5"/>
    </row>
    <row r="316" spans="1:19" ht="17.399999999999999">
      <c r="A316" s="22"/>
      <c r="B316" s="22" t="s">
        <v>240</v>
      </c>
      <c r="C316" s="23"/>
      <c r="D316" s="23"/>
      <c r="E316" s="24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5"/>
    </row>
    <row r="317" spans="1:19" ht="15.6">
      <c r="A317" s="18"/>
      <c r="B317" s="142" t="s">
        <v>236</v>
      </c>
      <c r="C317" s="142"/>
      <c r="D317" s="36"/>
      <c r="E317" s="37"/>
      <c r="F317" s="18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</row>
    <row r="318" spans="1:19" ht="18.600000000000001">
      <c r="A318" s="242" t="s">
        <v>11</v>
      </c>
      <c r="B318" s="242" t="s">
        <v>13</v>
      </c>
      <c r="C318" s="242" t="s">
        <v>14</v>
      </c>
      <c r="D318" s="242" t="s">
        <v>6</v>
      </c>
      <c r="E318" s="242" t="s">
        <v>16</v>
      </c>
      <c r="F318" s="367" t="s">
        <v>33</v>
      </c>
      <c r="G318" s="399" t="s">
        <v>293</v>
      </c>
      <c r="H318" s="400"/>
      <c r="I318" s="401"/>
      <c r="J318" s="243" t="s">
        <v>461</v>
      </c>
      <c r="K318" s="244"/>
      <c r="L318" s="244"/>
      <c r="M318" s="244"/>
      <c r="N318" s="244"/>
      <c r="O318" s="244"/>
      <c r="P318" s="244"/>
      <c r="Q318" s="244"/>
      <c r="R318" s="244"/>
      <c r="S318" s="282" t="s">
        <v>237</v>
      </c>
    </row>
    <row r="319" spans="1:19" ht="21">
      <c r="A319" s="245" t="s">
        <v>12</v>
      </c>
      <c r="B319" s="245"/>
      <c r="C319" s="245" t="s">
        <v>15</v>
      </c>
      <c r="D319" s="245" t="s">
        <v>32</v>
      </c>
      <c r="E319" s="245" t="s">
        <v>2</v>
      </c>
      <c r="F319" s="368" t="s">
        <v>34</v>
      </c>
      <c r="G319" s="246" t="s">
        <v>17</v>
      </c>
      <c r="H319" s="247" t="s">
        <v>18</v>
      </c>
      <c r="I319" s="248" t="s">
        <v>19</v>
      </c>
      <c r="J319" s="249" t="s">
        <v>20</v>
      </c>
      <c r="K319" s="247" t="s">
        <v>21</v>
      </c>
      <c r="L319" s="249" t="s">
        <v>22</v>
      </c>
      <c r="M319" s="247" t="s">
        <v>23</v>
      </c>
      <c r="N319" s="249" t="s">
        <v>24</v>
      </c>
      <c r="O319" s="247" t="s">
        <v>25</v>
      </c>
      <c r="P319" s="249" t="s">
        <v>26</v>
      </c>
      <c r="Q319" s="247" t="s">
        <v>27</v>
      </c>
      <c r="R319" s="246" t="s">
        <v>28</v>
      </c>
      <c r="S319" s="283" t="s">
        <v>238</v>
      </c>
    </row>
    <row r="320" spans="1:19" ht="18.600000000000001">
      <c r="A320" s="41">
        <v>26</v>
      </c>
      <c r="B320" s="112" t="s">
        <v>625</v>
      </c>
      <c r="C320" s="11" t="s">
        <v>627</v>
      </c>
      <c r="D320" s="26">
        <v>479000</v>
      </c>
      <c r="E320" s="10" t="s">
        <v>764</v>
      </c>
      <c r="F320" s="47" t="s">
        <v>30</v>
      </c>
      <c r="G320" s="27"/>
      <c r="H320" s="9"/>
      <c r="I320" s="28"/>
      <c r="J320" s="9"/>
      <c r="K320" s="9"/>
      <c r="L320" s="9"/>
      <c r="M320" s="9"/>
      <c r="N320" s="9"/>
      <c r="O320" s="9"/>
      <c r="P320" s="9"/>
      <c r="Q320" s="9"/>
      <c r="R320" s="27"/>
      <c r="S320" s="286" t="s">
        <v>25</v>
      </c>
    </row>
    <row r="321" spans="1:19" ht="18.600000000000001">
      <c r="A321" s="56"/>
      <c r="B321" s="112" t="s">
        <v>635</v>
      </c>
      <c r="C321" s="11" t="s">
        <v>636</v>
      </c>
      <c r="D321" s="35"/>
      <c r="E321" s="12"/>
      <c r="F321" s="49"/>
      <c r="G321" s="30"/>
      <c r="H321" s="11"/>
      <c r="I321" s="31"/>
      <c r="J321" s="11"/>
      <c r="K321" s="11"/>
      <c r="L321" s="11"/>
      <c r="M321" s="11"/>
      <c r="N321" s="11"/>
      <c r="O321" s="11"/>
      <c r="P321" s="11"/>
      <c r="Q321" s="11"/>
      <c r="R321" s="30"/>
      <c r="S321" s="286"/>
    </row>
    <row r="322" spans="1:19" ht="18.600000000000001">
      <c r="A322" s="56"/>
      <c r="B322" s="120"/>
      <c r="C322" s="11" t="s">
        <v>629</v>
      </c>
      <c r="D322" s="35"/>
      <c r="E322" s="12"/>
      <c r="F322" s="49"/>
      <c r="G322" s="30"/>
      <c r="H322" s="11"/>
      <c r="I322" s="31"/>
      <c r="J322" s="11"/>
      <c r="K322" s="11"/>
      <c r="L322" s="11"/>
      <c r="M322" s="11"/>
      <c r="N322" s="11"/>
      <c r="O322" s="11"/>
      <c r="P322" s="11"/>
      <c r="Q322" s="11"/>
      <c r="R322" s="30"/>
      <c r="S322" s="286"/>
    </row>
    <row r="323" spans="1:19" ht="18.600000000000001">
      <c r="A323" s="12"/>
      <c r="B323" s="120"/>
      <c r="C323" s="11" t="s">
        <v>637</v>
      </c>
      <c r="D323" s="251"/>
      <c r="E323" s="12"/>
      <c r="F323" s="12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30"/>
      <c r="S323" s="286"/>
    </row>
    <row r="324" spans="1:19" ht="18.600000000000001">
      <c r="A324" s="12"/>
      <c r="B324" s="120"/>
      <c r="C324" s="11" t="s">
        <v>638</v>
      </c>
      <c r="D324" s="253"/>
      <c r="E324" s="117"/>
      <c r="F324" s="117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286"/>
    </row>
    <row r="325" spans="1:19" ht="18.600000000000001">
      <c r="A325" s="12"/>
      <c r="B325" s="120"/>
      <c r="C325" s="11" t="s">
        <v>639</v>
      </c>
      <c r="D325" s="253"/>
      <c r="E325" s="117"/>
      <c r="F325" s="117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286"/>
    </row>
    <row r="326" spans="1:19" ht="18.600000000000001">
      <c r="A326" s="12"/>
      <c r="B326" s="112"/>
      <c r="C326" s="31" t="s">
        <v>640</v>
      </c>
      <c r="D326" s="253"/>
      <c r="E326" s="117"/>
      <c r="F326" s="117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286"/>
    </row>
    <row r="327" spans="1:19" ht="18.600000000000001">
      <c r="A327" s="12"/>
      <c r="B327" s="112"/>
      <c r="C327" s="11" t="s">
        <v>641</v>
      </c>
      <c r="D327" s="253"/>
      <c r="E327" s="117"/>
      <c r="F327" s="117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286"/>
    </row>
    <row r="328" spans="1:19" ht="18.600000000000001">
      <c r="A328" s="12"/>
      <c r="B328" s="112"/>
      <c r="C328" s="11" t="s">
        <v>544</v>
      </c>
      <c r="D328" s="57"/>
      <c r="E328" s="117"/>
      <c r="F328" s="117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286"/>
    </row>
    <row r="329" spans="1:19" ht="18.600000000000001">
      <c r="A329" s="71"/>
      <c r="B329" s="110"/>
      <c r="C329" s="13" t="s">
        <v>545</v>
      </c>
      <c r="D329" s="365"/>
      <c r="E329" s="71"/>
      <c r="F329" s="71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287"/>
    </row>
    <row r="330" spans="1:19" ht="18.600000000000001">
      <c r="A330" s="56">
        <v>27</v>
      </c>
      <c r="B330" s="112" t="s">
        <v>642</v>
      </c>
      <c r="C330" s="11" t="s">
        <v>643</v>
      </c>
      <c r="D330" s="48">
        <v>10000</v>
      </c>
      <c r="E330" s="12" t="s">
        <v>49</v>
      </c>
      <c r="F330" s="49" t="s">
        <v>30</v>
      </c>
      <c r="G330" s="3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30"/>
      <c r="S330" s="286" t="s">
        <v>28</v>
      </c>
    </row>
    <row r="331" spans="1:19" ht="15.6">
      <c r="A331" s="12"/>
      <c r="B331" s="257"/>
      <c r="C331" s="11" t="s">
        <v>644</v>
      </c>
      <c r="D331" s="40"/>
      <c r="E331" s="51"/>
      <c r="F331" s="49"/>
      <c r="G331" s="17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30"/>
      <c r="S331" s="239"/>
    </row>
    <row r="332" spans="1:19" ht="15.6">
      <c r="A332" s="12"/>
      <c r="B332" s="120"/>
      <c r="C332" s="11"/>
      <c r="D332" s="40"/>
      <c r="E332" s="51"/>
      <c r="F332" s="49"/>
      <c r="G332" s="17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30"/>
      <c r="S332" s="239"/>
    </row>
    <row r="333" spans="1:19" ht="15.6">
      <c r="A333" s="12"/>
      <c r="B333" s="120"/>
      <c r="C333" s="11"/>
      <c r="D333" s="40"/>
      <c r="E333" s="51"/>
      <c r="F333" s="49"/>
      <c r="G333" s="17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30"/>
      <c r="S333" s="239"/>
    </row>
    <row r="334" spans="1:19" ht="15.6">
      <c r="A334" s="12"/>
      <c r="B334" s="120"/>
      <c r="C334" s="11"/>
      <c r="D334" s="40"/>
      <c r="E334" s="51"/>
      <c r="F334" s="49"/>
      <c r="G334" s="17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30"/>
      <c r="S334" s="239"/>
    </row>
    <row r="335" spans="1:19" ht="15.6">
      <c r="A335" s="14"/>
      <c r="B335" s="121"/>
      <c r="C335" s="13"/>
      <c r="D335" s="259"/>
      <c r="E335" s="39"/>
      <c r="F335" s="169"/>
      <c r="G335" s="34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33"/>
      <c r="S335" s="78"/>
    </row>
    <row r="337" spans="1:19" ht="18.600000000000001">
      <c r="A337" s="250" t="s">
        <v>239</v>
      </c>
      <c r="B337" s="250"/>
      <c r="C337" s="241"/>
      <c r="S337" s="290">
        <v>14</v>
      </c>
    </row>
    <row r="338" spans="1:19" ht="15.6">
      <c r="A338" s="382" t="s">
        <v>232</v>
      </c>
      <c r="B338" s="382"/>
      <c r="C338" s="382"/>
      <c r="D338" s="382"/>
      <c r="E338" s="382"/>
      <c r="F338" s="382"/>
      <c r="G338" s="382"/>
      <c r="H338" s="382"/>
      <c r="I338" s="382"/>
      <c r="J338" s="382"/>
      <c r="K338" s="382"/>
      <c r="L338" s="382"/>
      <c r="M338" s="382"/>
      <c r="N338" s="382"/>
      <c r="O338" s="382"/>
      <c r="P338" s="382"/>
      <c r="Q338" s="382"/>
      <c r="R338" s="382"/>
    </row>
    <row r="339" spans="1:19" ht="15.6">
      <c r="A339" s="382" t="s">
        <v>435</v>
      </c>
      <c r="B339" s="382"/>
      <c r="C339" s="382"/>
      <c r="D339" s="382"/>
      <c r="E339" s="382"/>
      <c r="F339" s="382"/>
      <c r="G339" s="382"/>
      <c r="H339" s="382"/>
      <c r="I339" s="382"/>
      <c r="J339" s="382"/>
      <c r="K339" s="382"/>
      <c r="L339" s="382"/>
      <c r="M339" s="382"/>
      <c r="N339" s="382"/>
      <c r="O339" s="382"/>
      <c r="P339" s="382"/>
      <c r="Q339" s="382"/>
      <c r="R339" s="382"/>
    </row>
    <row r="340" spans="1:19" ht="15.6">
      <c r="A340" s="382" t="s">
        <v>234</v>
      </c>
      <c r="B340" s="382"/>
      <c r="C340" s="382"/>
      <c r="D340" s="382"/>
      <c r="E340" s="382"/>
      <c r="F340" s="382"/>
      <c r="G340" s="382"/>
      <c r="H340" s="382"/>
      <c r="I340" s="382"/>
      <c r="J340" s="382"/>
      <c r="K340" s="382"/>
      <c r="L340" s="382"/>
      <c r="M340" s="382"/>
      <c r="N340" s="382"/>
      <c r="O340" s="382"/>
      <c r="P340" s="382"/>
      <c r="Q340" s="382"/>
      <c r="R340" s="382"/>
    </row>
    <row r="341" spans="1:19" ht="17.399999999999999">
      <c r="A341" s="22" t="s">
        <v>235</v>
      </c>
      <c r="B341" s="22"/>
      <c r="C341" s="23"/>
      <c r="D341" s="23"/>
      <c r="E341" s="24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5"/>
    </row>
    <row r="342" spans="1:19" ht="17.399999999999999">
      <c r="A342" s="22"/>
      <c r="B342" s="22" t="s">
        <v>240</v>
      </c>
      <c r="C342" s="23"/>
      <c r="D342" s="23"/>
      <c r="E342" s="24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5"/>
    </row>
    <row r="343" spans="1:19" ht="15.6">
      <c r="A343" s="18"/>
      <c r="B343" s="142" t="s">
        <v>236</v>
      </c>
      <c r="C343" s="142"/>
      <c r="D343" s="36"/>
      <c r="E343" s="37"/>
      <c r="F343" s="18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</row>
    <row r="344" spans="1:19" ht="18.600000000000001">
      <c r="A344" s="242" t="s">
        <v>11</v>
      </c>
      <c r="B344" s="242" t="s">
        <v>13</v>
      </c>
      <c r="C344" s="242" t="s">
        <v>14</v>
      </c>
      <c r="D344" s="242" t="s">
        <v>6</v>
      </c>
      <c r="E344" s="242" t="s">
        <v>16</v>
      </c>
      <c r="F344" s="367" t="s">
        <v>33</v>
      </c>
      <c r="G344" s="399" t="s">
        <v>293</v>
      </c>
      <c r="H344" s="400"/>
      <c r="I344" s="401"/>
      <c r="J344" s="243" t="s">
        <v>461</v>
      </c>
      <c r="K344" s="244"/>
      <c r="L344" s="244"/>
      <c r="M344" s="244"/>
      <c r="N344" s="244"/>
      <c r="O344" s="244"/>
      <c r="P344" s="244"/>
      <c r="Q344" s="244"/>
      <c r="R344" s="244"/>
      <c r="S344" s="282" t="s">
        <v>237</v>
      </c>
    </row>
    <row r="345" spans="1:19" ht="21">
      <c r="A345" s="245" t="s">
        <v>12</v>
      </c>
      <c r="B345" s="245"/>
      <c r="C345" s="245" t="s">
        <v>15</v>
      </c>
      <c r="D345" s="245" t="s">
        <v>32</v>
      </c>
      <c r="E345" s="245" t="s">
        <v>2</v>
      </c>
      <c r="F345" s="368" t="s">
        <v>34</v>
      </c>
      <c r="G345" s="246" t="s">
        <v>17</v>
      </c>
      <c r="H345" s="247" t="s">
        <v>18</v>
      </c>
      <c r="I345" s="248" t="s">
        <v>19</v>
      </c>
      <c r="J345" s="249" t="s">
        <v>20</v>
      </c>
      <c r="K345" s="247" t="s">
        <v>21</v>
      </c>
      <c r="L345" s="249" t="s">
        <v>22</v>
      </c>
      <c r="M345" s="247" t="s">
        <v>23</v>
      </c>
      <c r="N345" s="249" t="s">
        <v>24</v>
      </c>
      <c r="O345" s="247" t="s">
        <v>25</v>
      </c>
      <c r="P345" s="249" t="s">
        <v>26</v>
      </c>
      <c r="Q345" s="247" t="s">
        <v>27</v>
      </c>
      <c r="R345" s="246" t="s">
        <v>28</v>
      </c>
      <c r="S345" s="283" t="s">
        <v>238</v>
      </c>
    </row>
    <row r="346" spans="1:19" ht="18.600000000000001">
      <c r="A346" s="41">
        <v>28</v>
      </c>
      <c r="B346" s="112" t="s">
        <v>50</v>
      </c>
      <c r="C346" s="11" t="s">
        <v>765</v>
      </c>
      <c r="D346" s="26">
        <v>49500</v>
      </c>
      <c r="E346" s="10" t="s">
        <v>49</v>
      </c>
      <c r="F346" s="47" t="s">
        <v>30</v>
      </c>
      <c r="G346" s="27"/>
      <c r="H346" s="9"/>
      <c r="I346" s="28"/>
      <c r="J346" s="9"/>
      <c r="K346" s="9"/>
      <c r="L346" s="9"/>
      <c r="M346" s="9"/>
      <c r="N346" s="9"/>
      <c r="O346" s="9"/>
      <c r="P346" s="9"/>
      <c r="Q346" s="9"/>
      <c r="R346" s="27"/>
      <c r="S346" s="286" t="s">
        <v>21</v>
      </c>
    </row>
    <row r="347" spans="1:19" ht="18.600000000000001">
      <c r="A347" s="56"/>
      <c r="B347" s="112"/>
      <c r="C347" s="11" t="s">
        <v>766</v>
      </c>
      <c r="D347" s="35">
        <v>24000</v>
      </c>
      <c r="E347" s="12" t="s">
        <v>49</v>
      </c>
      <c r="F347" s="49" t="s">
        <v>30</v>
      </c>
      <c r="G347" s="30"/>
      <c r="H347" s="11"/>
      <c r="I347" s="31"/>
      <c r="J347" s="11"/>
      <c r="K347" s="11"/>
      <c r="L347" s="11"/>
      <c r="M347" s="11"/>
      <c r="N347" s="11"/>
      <c r="O347" s="11"/>
      <c r="P347" s="11"/>
      <c r="Q347" s="11"/>
      <c r="R347" s="30"/>
      <c r="S347" s="286" t="s">
        <v>21</v>
      </c>
    </row>
    <row r="348" spans="1:19" ht="18.600000000000001">
      <c r="A348" s="56"/>
      <c r="B348" s="120"/>
      <c r="C348" s="11" t="s">
        <v>767</v>
      </c>
      <c r="D348" s="35">
        <v>24000</v>
      </c>
      <c r="E348" s="12" t="s">
        <v>48</v>
      </c>
      <c r="F348" s="49" t="s">
        <v>30</v>
      </c>
      <c r="G348" s="30"/>
      <c r="H348" s="11"/>
      <c r="I348" s="31"/>
      <c r="J348" s="11"/>
      <c r="K348" s="11"/>
      <c r="L348" s="11"/>
      <c r="M348" s="11"/>
      <c r="N348" s="11"/>
      <c r="O348" s="11"/>
      <c r="P348" s="11"/>
      <c r="Q348" s="11"/>
      <c r="R348" s="30"/>
      <c r="S348" s="286" t="s">
        <v>21</v>
      </c>
    </row>
    <row r="349" spans="1:19" ht="18.600000000000001">
      <c r="A349" s="12"/>
      <c r="B349" s="120"/>
      <c r="C349" s="11" t="s">
        <v>768</v>
      </c>
      <c r="D349" s="40">
        <v>15000</v>
      </c>
      <c r="E349" s="12" t="s">
        <v>48</v>
      </c>
      <c r="F349" s="12" t="s">
        <v>30</v>
      </c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30"/>
      <c r="S349" s="286" t="s">
        <v>21</v>
      </c>
    </row>
    <row r="350" spans="1:19" ht="18.600000000000001">
      <c r="A350" s="12"/>
      <c r="B350" s="120"/>
      <c r="C350" s="11"/>
      <c r="D350" s="253"/>
      <c r="E350" s="117"/>
      <c r="F350" s="117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286"/>
    </row>
    <row r="351" spans="1:19" ht="18.600000000000001">
      <c r="A351" s="12"/>
      <c r="B351" s="120"/>
      <c r="C351" s="11"/>
      <c r="D351" s="253"/>
      <c r="E351" s="117"/>
      <c r="F351" s="117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286"/>
    </row>
    <row r="352" spans="1:19" ht="18.600000000000001">
      <c r="A352" s="12"/>
      <c r="B352" s="112"/>
      <c r="C352" s="31"/>
      <c r="D352" s="253"/>
      <c r="E352" s="117"/>
      <c r="F352" s="117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286"/>
    </row>
    <row r="353" spans="1:19" ht="18.600000000000001">
      <c r="A353" s="12"/>
      <c r="B353" s="112"/>
      <c r="C353" s="11"/>
      <c r="D353" s="253"/>
      <c r="E353" s="117"/>
      <c r="F353" s="117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286"/>
    </row>
    <row r="354" spans="1:19" ht="18.600000000000001">
      <c r="A354" s="12"/>
      <c r="B354" s="112"/>
      <c r="C354" s="11"/>
      <c r="D354" s="57"/>
      <c r="E354" s="117"/>
      <c r="F354" s="117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286"/>
    </row>
    <row r="355" spans="1:19" ht="18.600000000000001">
      <c r="A355" s="71"/>
      <c r="B355" s="110"/>
      <c r="C355" s="13"/>
      <c r="D355" s="365"/>
      <c r="E355" s="71"/>
      <c r="F355" s="71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287"/>
    </row>
    <row r="365" spans="1:19" ht="18.600000000000001">
      <c r="A365" s="250" t="s">
        <v>239</v>
      </c>
      <c r="B365" s="250"/>
      <c r="C365" s="241"/>
      <c r="S365" s="290">
        <v>15</v>
      </c>
    </row>
    <row r="366" spans="1:19" ht="15.6">
      <c r="A366" s="382" t="s">
        <v>232</v>
      </c>
      <c r="B366" s="382"/>
      <c r="C366" s="382"/>
      <c r="D366" s="382"/>
      <c r="E366" s="382"/>
      <c r="F366" s="382"/>
      <c r="G366" s="382"/>
      <c r="H366" s="382"/>
      <c r="I366" s="382"/>
      <c r="J366" s="382"/>
      <c r="K366" s="382"/>
      <c r="L366" s="382"/>
      <c r="M366" s="382"/>
      <c r="N366" s="382"/>
      <c r="O366" s="382"/>
      <c r="P366" s="382"/>
      <c r="Q366" s="382"/>
      <c r="R366" s="382"/>
    </row>
    <row r="367" spans="1:19" ht="15.6">
      <c r="A367" s="382" t="s">
        <v>781</v>
      </c>
      <c r="B367" s="382"/>
      <c r="C367" s="382"/>
      <c r="D367" s="382"/>
      <c r="E367" s="382"/>
      <c r="F367" s="382"/>
      <c r="G367" s="382"/>
      <c r="H367" s="382"/>
      <c r="I367" s="382"/>
      <c r="J367" s="382"/>
      <c r="K367" s="382"/>
      <c r="L367" s="382"/>
      <c r="M367" s="382"/>
      <c r="N367" s="382"/>
      <c r="O367" s="382"/>
      <c r="P367" s="382"/>
      <c r="Q367" s="382"/>
      <c r="R367" s="382"/>
    </row>
    <row r="368" spans="1:19" ht="15.6">
      <c r="A368" s="382" t="s">
        <v>234</v>
      </c>
      <c r="B368" s="382"/>
      <c r="C368" s="382"/>
      <c r="D368" s="382"/>
      <c r="E368" s="382"/>
      <c r="F368" s="382"/>
      <c r="G368" s="382"/>
      <c r="H368" s="382"/>
      <c r="I368" s="382"/>
      <c r="J368" s="382"/>
      <c r="K368" s="382"/>
      <c r="L368" s="382"/>
      <c r="M368" s="382"/>
      <c r="N368" s="382"/>
      <c r="O368" s="382"/>
      <c r="P368" s="382"/>
      <c r="Q368" s="382"/>
      <c r="R368" s="382"/>
    </row>
    <row r="369" spans="1:19" ht="17.399999999999999">
      <c r="A369" s="22" t="s">
        <v>235</v>
      </c>
      <c r="B369" s="22"/>
      <c r="C369" s="23"/>
      <c r="D369" s="23"/>
      <c r="E369" s="24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5"/>
    </row>
    <row r="370" spans="1:19" ht="17.399999999999999">
      <c r="A370" s="22"/>
      <c r="B370" s="22" t="s">
        <v>240</v>
      </c>
      <c r="C370" s="23"/>
      <c r="D370" s="23"/>
      <c r="E370" s="24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5"/>
    </row>
    <row r="371" spans="1:19" ht="15.6">
      <c r="A371" s="18"/>
      <c r="B371" s="142" t="s">
        <v>236</v>
      </c>
      <c r="C371" s="142"/>
      <c r="D371" s="36"/>
      <c r="E371" s="37"/>
      <c r="F371" s="18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</row>
    <row r="372" spans="1:19" ht="18.600000000000001">
      <c r="A372" s="242" t="s">
        <v>11</v>
      </c>
      <c r="B372" s="242" t="s">
        <v>13</v>
      </c>
      <c r="C372" s="242" t="s">
        <v>14</v>
      </c>
      <c r="D372" s="242" t="s">
        <v>6</v>
      </c>
      <c r="E372" s="242" t="s">
        <v>16</v>
      </c>
      <c r="F372" s="367" t="s">
        <v>33</v>
      </c>
      <c r="G372" s="399" t="s">
        <v>293</v>
      </c>
      <c r="H372" s="400"/>
      <c r="I372" s="401"/>
      <c r="J372" s="243" t="s">
        <v>461</v>
      </c>
      <c r="K372" s="244"/>
      <c r="L372" s="244"/>
      <c r="M372" s="244"/>
      <c r="N372" s="244"/>
      <c r="O372" s="244"/>
      <c r="P372" s="244"/>
      <c r="Q372" s="244"/>
      <c r="R372" s="244"/>
      <c r="S372" s="282" t="s">
        <v>237</v>
      </c>
    </row>
    <row r="373" spans="1:19" ht="21">
      <c r="A373" s="245" t="s">
        <v>12</v>
      </c>
      <c r="B373" s="245"/>
      <c r="C373" s="245" t="s">
        <v>15</v>
      </c>
      <c r="D373" s="245" t="s">
        <v>32</v>
      </c>
      <c r="E373" s="245" t="s">
        <v>2</v>
      </c>
      <c r="F373" s="368" t="s">
        <v>34</v>
      </c>
      <c r="G373" s="246" t="s">
        <v>17</v>
      </c>
      <c r="H373" s="247" t="s">
        <v>18</v>
      </c>
      <c r="I373" s="248" t="s">
        <v>19</v>
      </c>
      <c r="J373" s="249" t="s">
        <v>20</v>
      </c>
      <c r="K373" s="247" t="s">
        <v>21</v>
      </c>
      <c r="L373" s="249" t="s">
        <v>22</v>
      </c>
      <c r="M373" s="247" t="s">
        <v>23</v>
      </c>
      <c r="N373" s="249" t="s">
        <v>24</v>
      </c>
      <c r="O373" s="247" t="s">
        <v>25</v>
      </c>
      <c r="P373" s="249" t="s">
        <v>26</v>
      </c>
      <c r="Q373" s="247" t="s">
        <v>27</v>
      </c>
      <c r="R373" s="246" t="s">
        <v>28</v>
      </c>
      <c r="S373" s="283" t="s">
        <v>238</v>
      </c>
    </row>
    <row r="374" spans="1:19" ht="18.600000000000001">
      <c r="A374" s="41">
        <v>29</v>
      </c>
      <c r="B374" s="112" t="s">
        <v>772</v>
      </c>
      <c r="C374" s="112" t="s">
        <v>772</v>
      </c>
      <c r="D374" s="26">
        <v>9781000</v>
      </c>
      <c r="E374" s="10" t="s">
        <v>780</v>
      </c>
      <c r="F374" s="47" t="s">
        <v>30</v>
      </c>
      <c r="G374" s="27"/>
      <c r="H374" s="9"/>
      <c r="I374" s="28"/>
      <c r="J374" s="9"/>
      <c r="K374" s="9"/>
      <c r="L374" s="9"/>
      <c r="M374" s="9"/>
      <c r="N374" s="9"/>
      <c r="O374" s="9"/>
      <c r="P374" s="9"/>
      <c r="Q374" s="9"/>
      <c r="R374" s="27"/>
      <c r="S374" s="286" t="s">
        <v>28</v>
      </c>
    </row>
    <row r="375" spans="1:19" ht="18.600000000000001">
      <c r="A375" s="56"/>
      <c r="B375" s="112" t="s">
        <v>773</v>
      </c>
      <c r="C375" s="112" t="s">
        <v>773</v>
      </c>
      <c r="D375" s="35"/>
      <c r="E375" s="12"/>
      <c r="F375" s="49"/>
      <c r="G375" s="30"/>
      <c r="H375" s="11"/>
      <c r="I375" s="31"/>
      <c r="J375" s="11"/>
      <c r="K375" s="11"/>
      <c r="L375" s="11"/>
      <c r="M375" s="11"/>
      <c r="N375" s="11"/>
      <c r="O375" s="11"/>
      <c r="P375" s="11"/>
      <c r="Q375" s="11"/>
      <c r="R375" s="30"/>
      <c r="S375" s="286"/>
    </row>
    <row r="376" spans="1:19" ht="18.600000000000001">
      <c r="A376" s="56"/>
      <c r="B376" s="120" t="s">
        <v>774</v>
      </c>
      <c r="C376" s="120" t="s">
        <v>774</v>
      </c>
      <c r="D376" s="35"/>
      <c r="E376" s="12"/>
      <c r="F376" s="49"/>
      <c r="G376" s="30"/>
      <c r="H376" s="11"/>
      <c r="I376" s="31"/>
      <c r="J376" s="11"/>
      <c r="K376" s="11"/>
      <c r="L376" s="11"/>
      <c r="M376" s="11"/>
      <c r="N376" s="11"/>
      <c r="O376" s="11"/>
      <c r="P376" s="11"/>
      <c r="Q376" s="11"/>
      <c r="R376" s="30"/>
      <c r="S376" s="286"/>
    </row>
    <row r="377" spans="1:19" ht="18.600000000000001">
      <c r="A377" s="12"/>
      <c r="B377" s="120" t="s">
        <v>775</v>
      </c>
      <c r="C377" s="120" t="s">
        <v>775</v>
      </c>
      <c r="D377" s="40"/>
      <c r="E377" s="12"/>
      <c r="F377" s="12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30"/>
      <c r="S377" s="286"/>
    </row>
    <row r="378" spans="1:19" ht="18.600000000000001">
      <c r="A378" s="12"/>
      <c r="B378" s="120"/>
      <c r="C378" s="11" t="s">
        <v>776</v>
      </c>
      <c r="D378" s="253"/>
      <c r="E378" s="117"/>
      <c r="F378" s="117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286"/>
    </row>
    <row r="379" spans="1:19" ht="18.600000000000001">
      <c r="A379" s="12"/>
      <c r="B379" s="120"/>
      <c r="C379" s="11" t="s">
        <v>777</v>
      </c>
      <c r="D379" s="253"/>
      <c r="E379" s="117"/>
      <c r="F379" s="117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286"/>
    </row>
    <row r="380" spans="1:19" ht="18.600000000000001">
      <c r="A380" s="12"/>
      <c r="B380" s="112"/>
      <c r="C380" s="31" t="s">
        <v>778</v>
      </c>
      <c r="D380" s="253"/>
      <c r="E380" s="117"/>
      <c r="F380" s="117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286"/>
    </row>
    <row r="381" spans="1:19" ht="18.600000000000001">
      <c r="A381" s="12"/>
      <c r="B381" s="112"/>
      <c r="C381" s="11" t="s">
        <v>779</v>
      </c>
      <c r="D381" s="253"/>
      <c r="E381" s="117"/>
      <c r="F381" s="117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286"/>
    </row>
    <row r="382" spans="1:19" ht="18.600000000000001">
      <c r="A382" s="12"/>
      <c r="B382" s="112"/>
      <c r="C382" s="11"/>
      <c r="D382" s="57"/>
      <c r="E382" s="117"/>
      <c r="F382" s="117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286"/>
    </row>
    <row r="383" spans="1:19" ht="18.600000000000001">
      <c r="A383" s="71"/>
      <c r="B383" s="110"/>
      <c r="C383" s="13"/>
      <c r="D383" s="365"/>
      <c r="E383" s="71"/>
      <c r="F383" s="71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287"/>
    </row>
  </sheetData>
  <mergeCells count="56">
    <mergeCell ref="A366:R366"/>
    <mergeCell ref="A367:R367"/>
    <mergeCell ref="A368:R368"/>
    <mergeCell ref="G372:I372"/>
    <mergeCell ref="A338:R338"/>
    <mergeCell ref="A339:R339"/>
    <mergeCell ref="A340:R340"/>
    <mergeCell ref="G344:I344"/>
    <mergeCell ref="A54:R54"/>
    <mergeCell ref="A55:R55"/>
    <mergeCell ref="A103:R103"/>
    <mergeCell ref="A104:R104"/>
    <mergeCell ref="A105:R105"/>
    <mergeCell ref="A260:R260"/>
    <mergeCell ref="G264:I264"/>
    <mergeCell ref="G134:I134"/>
    <mergeCell ref="G109:I109"/>
    <mergeCell ref="A128:R128"/>
    <mergeCell ref="A129:R129"/>
    <mergeCell ref="A130:R130"/>
    <mergeCell ref="A2:R2"/>
    <mergeCell ref="A3:R3"/>
    <mergeCell ref="A4:R4"/>
    <mergeCell ref="G8:I8"/>
    <mergeCell ref="A28:R28"/>
    <mergeCell ref="A29:R29"/>
    <mergeCell ref="A30:R30"/>
    <mergeCell ref="G34:I34"/>
    <mergeCell ref="A53:R53"/>
    <mergeCell ref="G84:I84"/>
    <mergeCell ref="G59:I59"/>
    <mergeCell ref="A78:R78"/>
    <mergeCell ref="A79:R79"/>
    <mergeCell ref="A80:R80"/>
    <mergeCell ref="A153:R153"/>
    <mergeCell ref="G157:I157"/>
    <mergeCell ref="A179:R179"/>
    <mergeCell ref="A180:R180"/>
    <mergeCell ref="A232:R232"/>
    <mergeCell ref="A233:R233"/>
    <mergeCell ref="G237:I237"/>
    <mergeCell ref="A258:R258"/>
    <mergeCell ref="A259:R259"/>
    <mergeCell ref="G184:I184"/>
    <mergeCell ref="A204:R204"/>
    <mergeCell ref="A205:R205"/>
    <mergeCell ref="G209:I209"/>
    <mergeCell ref="A231:R231"/>
    <mergeCell ref="A313:R313"/>
    <mergeCell ref="A314:R314"/>
    <mergeCell ref="G318:I318"/>
    <mergeCell ref="A284:R284"/>
    <mergeCell ref="A285:R285"/>
    <mergeCell ref="A286:R286"/>
    <mergeCell ref="G290:I290"/>
    <mergeCell ref="A312:R312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3CB7-FE0D-40DD-B525-1444617B73CF}">
  <dimension ref="A2:S30"/>
  <sheetViews>
    <sheetView workbookViewId="0">
      <selection activeCell="C16" sqref="C16"/>
    </sheetView>
  </sheetViews>
  <sheetFormatPr defaultRowHeight="13.8"/>
  <cols>
    <col min="1" max="1" width="7.59765625" customWidth="1"/>
    <col min="2" max="2" width="17" customWidth="1"/>
    <col min="3" max="3" width="25.296875" customWidth="1"/>
    <col min="4" max="4" width="9.69921875" customWidth="1"/>
    <col min="5" max="5" width="7.296875" customWidth="1"/>
    <col min="7" max="7" width="4.19921875" customWidth="1"/>
    <col min="8" max="8" width="3.5" customWidth="1"/>
    <col min="9" max="9" width="3.19921875" customWidth="1"/>
    <col min="10" max="10" width="3.3984375" customWidth="1"/>
    <col min="11" max="11" width="3.296875" customWidth="1"/>
    <col min="12" max="12" width="3.09765625" customWidth="1"/>
    <col min="13" max="13" width="3.3984375" customWidth="1"/>
    <col min="14" max="14" width="3.296875" customWidth="1"/>
    <col min="15" max="15" width="3.5" customWidth="1"/>
    <col min="16" max="16" width="2.8984375" customWidth="1"/>
    <col min="17" max="17" width="3.796875" customWidth="1"/>
    <col min="18" max="18" width="3.69921875" customWidth="1"/>
    <col min="19" max="19" width="6.296875" customWidth="1"/>
  </cols>
  <sheetData>
    <row r="2" spans="1:19" ht="18.600000000000001">
      <c r="A2" s="250" t="s">
        <v>239</v>
      </c>
      <c r="B2" s="250"/>
      <c r="C2" s="241"/>
    </row>
    <row r="3" spans="1:19" ht="15.6">
      <c r="A3" s="382" t="s">
        <v>232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</row>
    <row r="4" spans="1:19" ht="15.6">
      <c r="A4" s="382" t="s">
        <v>435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272">
        <v>34</v>
      </c>
    </row>
    <row r="5" spans="1:19" ht="15.6">
      <c r="A5" s="382" t="s">
        <v>234</v>
      </c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127"/>
    </row>
    <row r="6" spans="1:19" ht="17.399999999999999">
      <c r="A6" s="22" t="s">
        <v>258</v>
      </c>
      <c r="B6" s="22"/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</row>
    <row r="7" spans="1:19" ht="17.399999999999999">
      <c r="A7" s="22"/>
      <c r="B7" s="22" t="s">
        <v>357</v>
      </c>
      <c r="C7" s="23"/>
      <c r="D7" s="23"/>
      <c r="E7" s="2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5"/>
      <c r="S7" s="25"/>
    </row>
    <row r="8" spans="1:19" ht="17.399999999999999">
      <c r="A8" s="23"/>
      <c r="B8" s="23" t="s">
        <v>201</v>
      </c>
      <c r="C8" s="23"/>
      <c r="D8" s="23"/>
      <c r="E8" s="24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6"/>
      <c r="S8" s="6"/>
    </row>
    <row r="9" spans="1:19" ht="15.6">
      <c r="A9" s="233" t="s">
        <v>11</v>
      </c>
      <c r="B9" s="233" t="s">
        <v>13</v>
      </c>
      <c r="C9" s="233" t="s">
        <v>14</v>
      </c>
      <c r="D9" s="233" t="s">
        <v>6</v>
      </c>
      <c r="E9" s="233" t="s">
        <v>16</v>
      </c>
      <c r="F9" s="233" t="s">
        <v>33</v>
      </c>
      <c r="G9" s="402" t="s">
        <v>293</v>
      </c>
      <c r="H9" s="403"/>
      <c r="I9" s="404"/>
      <c r="J9" s="402" t="s">
        <v>460</v>
      </c>
      <c r="K9" s="403"/>
      <c r="L9" s="403"/>
      <c r="M9" s="403"/>
      <c r="N9" s="403"/>
      <c r="O9" s="403"/>
      <c r="P9" s="403"/>
      <c r="Q9" s="403"/>
      <c r="R9" s="404"/>
      <c r="S9" s="233" t="s">
        <v>2</v>
      </c>
    </row>
    <row r="10" spans="1:19" ht="21">
      <c r="A10" s="234" t="s">
        <v>12</v>
      </c>
      <c r="B10" s="234"/>
      <c r="C10" s="234" t="s">
        <v>15</v>
      </c>
      <c r="D10" s="234" t="s">
        <v>32</v>
      </c>
      <c r="E10" s="234" t="s">
        <v>2</v>
      </c>
      <c r="F10" s="234" t="s">
        <v>34</v>
      </c>
      <c r="G10" s="235" t="s">
        <v>17</v>
      </c>
      <c r="H10" s="236" t="s">
        <v>18</v>
      </c>
      <c r="I10" s="237" t="s">
        <v>19</v>
      </c>
      <c r="J10" s="238" t="s">
        <v>20</v>
      </c>
      <c r="K10" s="236" t="s">
        <v>21</v>
      </c>
      <c r="L10" s="238" t="s">
        <v>22</v>
      </c>
      <c r="M10" s="236" t="s">
        <v>23</v>
      </c>
      <c r="N10" s="238" t="s">
        <v>24</v>
      </c>
      <c r="O10" s="236" t="s">
        <v>25</v>
      </c>
      <c r="P10" s="238" t="s">
        <v>26</v>
      </c>
      <c r="Q10" s="236" t="s">
        <v>27</v>
      </c>
      <c r="R10" s="236" t="s">
        <v>28</v>
      </c>
      <c r="S10" s="234" t="s">
        <v>295</v>
      </c>
    </row>
    <row r="11" spans="1:19" ht="15.6">
      <c r="A11" s="41">
        <v>1</v>
      </c>
      <c r="B11" s="15" t="s">
        <v>202</v>
      </c>
      <c r="C11" s="9" t="s">
        <v>203</v>
      </c>
      <c r="D11" s="62">
        <v>4000000</v>
      </c>
      <c r="E11" s="10" t="s">
        <v>204</v>
      </c>
      <c r="F11" s="10" t="s">
        <v>42</v>
      </c>
      <c r="G11" s="27"/>
      <c r="H11" s="9"/>
      <c r="I11" s="28"/>
      <c r="J11" s="29"/>
      <c r="K11" s="9"/>
      <c r="L11" s="29"/>
      <c r="M11" s="9"/>
      <c r="N11" s="29"/>
      <c r="O11" s="9"/>
      <c r="P11" s="29"/>
      <c r="Q11" s="9"/>
      <c r="R11" s="9"/>
      <c r="S11" s="10" t="s">
        <v>28</v>
      </c>
    </row>
    <row r="12" spans="1:19" ht="15.6">
      <c r="A12" s="12"/>
      <c r="B12" s="15"/>
      <c r="C12" s="11" t="s">
        <v>205</v>
      </c>
      <c r="D12" s="50"/>
      <c r="E12" s="12"/>
      <c r="F12" s="12" t="s">
        <v>30</v>
      </c>
      <c r="G12" s="30"/>
      <c r="H12" s="11"/>
      <c r="I12" s="31"/>
      <c r="J12" s="17"/>
      <c r="K12" s="11"/>
      <c r="L12" s="17"/>
      <c r="M12" s="11"/>
      <c r="N12" s="17"/>
      <c r="O12" s="11"/>
      <c r="P12" s="17"/>
      <c r="Q12" s="11"/>
      <c r="R12" s="11"/>
      <c r="S12" s="12"/>
    </row>
    <row r="13" spans="1:19" ht="15.6">
      <c r="A13" s="14"/>
      <c r="B13" s="16"/>
      <c r="C13" s="13" t="s">
        <v>206</v>
      </c>
      <c r="D13" s="52"/>
      <c r="E13" s="14"/>
      <c r="F13" s="14"/>
      <c r="G13" s="33"/>
      <c r="H13" s="13"/>
      <c r="I13" s="20"/>
      <c r="J13" s="34"/>
      <c r="K13" s="13"/>
      <c r="L13" s="34"/>
      <c r="M13" s="13"/>
      <c r="N13" s="34"/>
      <c r="O13" s="13"/>
      <c r="P13" s="34"/>
      <c r="Q13" s="13"/>
      <c r="R13" s="13"/>
      <c r="S13" s="14"/>
    </row>
    <row r="14" spans="1:19" ht="15.6">
      <c r="A14" s="41">
        <v>2</v>
      </c>
      <c r="B14" s="296" t="s">
        <v>207</v>
      </c>
      <c r="C14" s="9" t="s">
        <v>208</v>
      </c>
      <c r="D14" s="62">
        <v>300000</v>
      </c>
      <c r="E14" s="10" t="s">
        <v>49</v>
      </c>
      <c r="F14" s="10" t="s">
        <v>42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2" t="s">
        <v>28</v>
      </c>
    </row>
    <row r="15" spans="1:19" ht="15.6">
      <c r="A15" s="14"/>
      <c r="B15" s="39"/>
      <c r="C15" s="13" t="s">
        <v>209</v>
      </c>
      <c r="D15" s="52"/>
      <c r="E15" s="14"/>
      <c r="F15" s="1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</row>
    <row r="16" spans="1:19" ht="15.6">
      <c r="A16" s="41">
        <v>3</v>
      </c>
      <c r="B16" s="296" t="s">
        <v>210</v>
      </c>
      <c r="C16" s="9" t="s">
        <v>211</v>
      </c>
      <c r="D16" s="62">
        <v>30000</v>
      </c>
      <c r="E16" s="10" t="s">
        <v>49</v>
      </c>
      <c r="F16" s="10" t="s">
        <v>42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2" t="s">
        <v>28</v>
      </c>
    </row>
    <row r="17" spans="1:19" ht="15.6">
      <c r="A17" s="14"/>
      <c r="B17" s="39"/>
      <c r="C17" s="13" t="s">
        <v>212</v>
      </c>
      <c r="D17" s="52"/>
      <c r="E17" s="14"/>
      <c r="F17" s="1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4"/>
    </row>
    <row r="18" spans="1:19" ht="15.6">
      <c r="A18" s="81">
        <v>4</v>
      </c>
      <c r="B18" s="19" t="s">
        <v>213</v>
      </c>
      <c r="C18" s="9" t="s">
        <v>214</v>
      </c>
      <c r="D18" s="62">
        <v>15700000</v>
      </c>
      <c r="E18" s="10" t="s">
        <v>49</v>
      </c>
      <c r="F18" s="10" t="s">
        <v>42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2" t="s">
        <v>28</v>
      </c>
    </row>
    <row r="19" spans="1:19" ht="15.6">
      <c r="A19" s="14"/>
      <c r="B19" s="16"/>
      <c r="C19" s="13"/>
      <c r="D19" s="52"/>
      <c r="E19" s="14"/>
      <c r="F19" s="14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</row>
    <row r="20" spans="1:19" ht="15.6">
      <c r="A20" s="82">
        <v>5</v>
      </c>
      <c r="B20" s="297" t="s">
        <v>215</v>
      </c>
      <c r="C20" s="27" t="s">
        <v>216</v>
      </c>
      <c r="D20" s="137">
        <v>3783000</v>
      </c>
      <c r="E20" s="70" t="s">
        <v>49</v>
      </c>
      <c r="F20" s="70" t="s">
        <v>42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9"/>
      <c r="S20" s="12" t="s">
        <v>28</v>
      </c>
    </row>
    <row r="21" spans="1:19" ht="10.050000000000001" customHeight="1">
      <c r="A21" s="71"/>
      <c r="B21" s="75"/>
      <c r="C21" s="33"/>
      <c r="D21" s="74"/>
      <c r="E21" s="71"/>
      <c r="F21" s="71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13"/>
      <c r="S21" s="14"/>
    </row>
    <row r="22" spans="1:19" ht="15.6">
      <c r="A22" s="82">
        <v>6</v>
      </c>
      <c r="B22" s="297" t="s">
        <v>217</v>
      </c>
      <c r="C22" s="27" t="s">
        <v>218</v>
      </c>
      <c r="D22" s="137">
        <v>132000</v>
      </c>
      <c r="E22" s="70" t="s">
        <v>49</v>
      </c>
      <c r="F22" s="70" t="s">
        <v>42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9"/>
      <c r="S22" s="12" t="s">
        <v>28</v>
      </c>
    </row>
    <row r="23" spans="1:19" ht="10.050000000000001" customHeight="1">
      <c r="A23" s="71"/>
      <c r="B23" s="75"/>
      <c r="C23" s="33"/>
      <c r="D23" s="74"/>
      <c r="E23" s="71"/>
      <c r="F23" s="71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13"/>
      <c r="S23" s="14"/>
    </row>
    <row r="24" spans="1:19" ht="15.6">
      <c r="A24" s="81">
        <v>7</v>
      </c>
      <c r="B24" s="80" t="s">
        <v>219</v>
      </c>
      <c r="C24" s="30" t="s">
        <v>220</v>
      </c>
      <c r="D24" s="125">
        <v>739980</v>
      </c>
      <c r="E24" s="70" t="s">
        <v>49</v>
      </c>
      <c r="F24" s="70" t="s">
        <v>42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9"/>
      <c r="S24" s="12" t="s">
        <v>28</v>
      </c>
    </row>
    <row r="25" spans="1:19" ht="15.6">
      <c r="A25" s="109"/>
      <c r="B25" s="80"/>
      <c r="C25" s="30" t="s">
        <v>221</v>
      </c>
      <c r="D25" s="125"/>
      <c r="E25" s="117"/>
      <c r="F25" s="11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11"/>
      <c r="S25" s="12"/>
    </row>
    <row r="26" spans="1:19" ht="15.6">
      <c r="A26" s="81">
        <v>8</v>
      </c>
      <c r="B26" s="19" t="s">
        <v>389</v>
      </c>
      <c r="C26" s="28" t="s">
        <v>391</v>
      </c>
      <c r="D26" s="62">
        <v>300000</v>
      </c>
      <c r="E26" s="70" t="s">
        <v>49</v>
      </c>
      <c r="F26" s="70" t="s">
        <v>42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9"/>
      <c r="S26" s="10" t="s">
        <v>359</v>
      </c>
    </row>
    <row r="27" spans="1:19" ht="15.6">
      <c r="A27" s="14"/>
      <c r="B27" s="75" t="s">
        <v>390</v>
      </c>
      <c r="C27" s="33" t="s">
        <v>392</v>
      </c>
      <c r="D27" s="74"/>
      <c r="E27" s="71"/>
      <c r="F27" s="71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13"/>
      <c r="S27" s="14"/>
    </row>
    <row r="28" spans="1:19" ht="15.6">
      <c r="A28" s="109">
        <v>9</v>
      </c>
      <c r="B28" s="15" t="s">
        <v>254</v>
      </c>
      <c r="C28" s="31" t="s">
        <v>255</v>
      </c>
      <c r="D28" s="50">
        <v>20000</v>
      </c>
      <c r="E28" s="12" t="s">
        <v>49</v>
      </c>
      <c r="F28" s="12" t="s">
        <v>42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2" t="s">
        <v>28</v>
      </c>
    </row>
    <row r="29" spans="1:19" ht="15.6">
      <c r="A29" s="12"/>
      <c r="B29" s="15" t="s">
        <v>253</v>
      </c>
      <c r="C29" s="11" t="s">
        <v>256</v>
      </c>
      <c r="D29" s="50"/>
      <c r="E29" s="11"/>
      <c r="F29" s="12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5.6">
      <c r="A30" s="14"/>
      <c r="B30" s="16"/>
      <c r="C30" s="13"/>
      <c r="D30" s="52"/>
      <c r="E30" s="13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</sheetData>
  <mergeCells count="5">
    <mergeCell ref="A3:R3"/>
    <mergeCell ref="A4:R4"/>
    <mergeCell ref="A5:R5"/>
    <mergeCell ref="G9:I9"/>
    <mergeCell ref="J9:R9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1"/>
  <sheetViews>
    <sheetView workbookViewId="0">
      <selection activeCell="C35" sqref="C35"/>
    </sheetView>
  </sheetViews>
  <sheetFormatPr defaultRowHeight="13.8"/>
  <cols>
    <col min="1" max="1" width="5.19921875" customWidth="1"/>
    <col min="2" max="2" width="23.296875" customWidth="1"/>
    <col min="3" max="3" width="22.69921875" customWidth="1"/>
    <col min="4" max="4" width="8.296875" customWidth="1"/>
    <col min="5" max="5" width="7.09765625" customWidth="1"/>
    <col min="6" max="6" width="8.3984375" customWidth="1"/>
    <col min="7" max="7" width="3.8984375" customWidth="1"/>
    <col min="8" max="8" width="3.3984375" customWidth="1"/>
    <col min="9" max="9" width="3.19921875" customWidth="1"/>
    <col min="10" max="10" width="3.5" customWidth="1"/>
    <col min="11" max="11" width="3.09765625" customWidth="1"/>
    <col min="12" max="12" width="3.5" customWidth="1"/>
    <col min="13" max="13" width="3.19921875" customWidth="1"/>
    <col min="14" max="14" width="3.3984375" customWidth="1"/>
    <col min="15" max="15" width="3.59765625" customWidth="1"/>
    <col min="16" max="17" width="3.5" customWidth="1"/>
    <col min="18" max="18" width="2.796875" customWidth="1"/>
    <col min="19" max="19" width="6.19921875" customWidth="1"/>
  </cols>
  <sheetData>
    <row r="1" spans="1:19" ht="18.600000000000001">
      <c r="A1" s="250" t="s">
        <v>239</v>
      </c>
      <c r="B1" s="250"/>
      <c r="C1" s="241"/>
      <c r="S1" s="1">
        <v>27</v>
      </c>
    </row>
    <row r="2" spans="1:19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27"/>
    </row>
    <row r="3" spans="1:19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</row>
    <row r="4" spans="1:19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</row>
    <row r="5" spans="1:19" ht="17.399999999999999">
      <c r="A5" s="22" t="s">
        <v>246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  <c r="S5" s="25"/>
    </row>
    <row r="6" spans="1:19" ht="17.399999999999999">
      <c r="A6" s="22"/>
      <c r="B6" s="22" t="s">
        <v>384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</row>
    <row r="7" spans="1:19" ht="15.6">
      <c r="A7" s="18"/>
      <c r="B7" s="142" t="s">
        <v>262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18"/>
      <c r="B8" s="17"/>
      <c r="C8" s="17"/>
      <c r="D8" s="36"/>
      <c r="E8" s="37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6">
      <c r="A9" s="208" t="s">
        <v>11</v>
      </c>
      <c r="B9" s="208" t="s">
        <v>13</v>
      </c>
      <c r="C9" s="208" t="s">
        <v>14</v>
      </c>
      <c r="D9" s="208" t="s">
        <v>6</v>
      </c>
      <c r="E9" s="208" t="s">
        <v>16</v>
      </c>
      <c r="F9" s="208" t="s">
        <v>33</v>
      </c>
      <c r="G9" s="405" t="s">
        <v>293</v>
      </c>
      <c r="H9" s="406"/>
      <c r="I9" s="407"/>
      <c r="J9" s="209" t="s">
        <v>461</v>
      </c>
      <c r="K9" s="210"/>
      <c r="L9" s="210"/>
      <c r="M9" s="210"/>
      <c r="N9" s="210"/>
      <c r="O9" s="210"/>
      <c r="P9" s="210"/>
      <c r="Q9" s="210"/>
      <c r="R9" s="211"/>
      <c r="S9" s="208" t="s">
        <v>2</v>
      </c>
    </row>
    <row r="10" spans="1:19" ht="21">
      <c r="A10" s="212" t="s">
        <v>12</v>
      </c>
      <c r="B10" s="212"/>
      <c r="C10" s="258" t="s">
        <v>15</v>
      </c>
      <c r="D10" s="212" t="s">
        <v>32</v>
      </c>
      <c r="E10" s="212" t="s">
        <v>2</v>
      </c>
      <c r="F10" s="212" t="s">
        <v>34</v>
      </c>
      <c r="G10" s="213" t="s">
        <v>17</v>
      </c>
      <c r="H10" s="214" t="s">
        <v>18</v>
      </c>
      <c r="I10" s="215" t="s">
        <v>19</v>
      </c>
      <c r="J10" s="216" t="s">
        <v>20</v>
      </c>
      <c r="K10" s="214" t="s">
        <v>21</v>
      </c>
      <c r="L10" s="216" t="s">
        <v>22</v>
      </c>
      <c r="M10" s="214" t="s">
        <v>23</v>
      </c>
      <c r="N10" s="216" t="s">
        <v>24</v>
      </c>
      <c r="O10" s="214" t="s">
        <v>25</v>
      </c>
      <c r="P10" s="216" t="s">
        <v>26</v>
      </c>
      <c r="Q10" s="214" t="s">
        <v>27</v>
      </c>
      <c r="R10" s="214" t="s">
        <v>28</v>
      </c>
      <c r="S10" s="212" t="s">
        <v>295</v>
      </c>
    </row>
    <row r="11" spans="1:19" ht="15.6">
      <c r="A11" s="72">
        <v>1</v>
      </c>
      <c r="B11" s="111" t="s">
        <v>43</v>
      </c>
      <c r="C11" s="11" t="s">
        <v>188</v>
      </c>
      <c r="D11" s="36">
        <v>10000</v>
      </c>
      <c r="E11" s="19" t="s">
        <v>38</v>
      </c>
      <c r="F11" s="10" t="s">
        <v>42</v>
      </c>
      <c r="G11" s="27"/>
      <c r="H11" s="9"/>
      <c r="I11" s="28"/>
      <c r="J11" s="29"/>
      <c r="K11" s="9"/>
      <c r="L11" s="29"/>
      <c r="M11" s="9"/>
      <c r="N11" s="29"/>
      <c r="O11" s="9"/>
      <c r="P11" s="29"/>
      <c r="Q11" s="9"/>
      <c r="R11" s="9"/>
      <c r="S11" s="12" t="s">
        <v>468</v>
      </c>
    </row>
    <row r="12" spans="1:19" ht="15.6">
      <c r="A12" s="73"/>
      <c r="B12" s="112" t="s">
        <v>44</v>
      </c>
      <c r="C12" s="11" t="s">
        <v>189</v>
      </c>
      <c r="D12" s="59"/>
      <c r="E12" s="15"/>
      <c r="F12" s="12"/>
      <c r="G12" s="30"/>
      <c r="H12" s="11"/>
      <c r="I12" s="31"/>
      <c r="J12" s="17"/>
      <c r="K12" s="11"/>
      <c r="L12" s="17"/>
      <c r="M12" s="11"/>
      <c r="N12" s="17"/>
      <c r="O12" s="11"/>
      <c r="P12" s="17"/>
      <c r="Q12" s="11"/>
      <c r="R12" s="11"/>
      <c r="S12" s="12"/>
    </row>
    <row r="13" spans="1:19" ht="15.6">
      <c r="A13" s="32"/>
      <c r="B13" s="110"/>
      <c r="C13" s="46"/>
      <c r="D13" s="68"/>
      <c r="E13" s="16"/>
      <c r="F13" s="14"/>
      <c r="G13" s="33"/>
      <c r="H13" s="13"/>
      <c r="I13" s="20"/>
      <c r="J13" s="34"/>
      <c r="K13" s="13"/>
      <c r="L13" s="34"/>
      <c r="M13" s="13"/>
      <c r="N13" s="34"/>
      <c r="O13" s="13"/>
      <c r="P13" s="34"/>
      <c r="Q13" s="13"/>
      <c r="R13" s="13"/>
      <c r="S13" s="14"/>
    </row>
    <row r="14" spans="1:19" ht="15.6">
      <c r="A14" s="116">
        <v>2</v>
      </c>
      <c r="B14" s="309" t="s">
        <v>45</v>
      </c>
      <c r="C14" s="17" t="s">
        <v>190</v>
      </c>
      <c r="D14" s="62">
        <v>80000</v>
      </c>
      <c r="E14" s="19" t="s">
        <v>38</v>
      </c>
      <c r="F14" s="10" t="s">
        <v>42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2" t="s">
        <v>469</v>
      </c>
    </row>
    <row r="15" spans="1:19" ht="15.6">
      <c r="A15" s="117"/>
      <c r="B15" s="113" t="s">
        <v>46</v>
      </c>
      <c r="C15" s="17" t="s">
        <v>191</v>
      </c>
      <c r="D15" s="35"/>
      <c r="E15" s="15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19" ht="15.6">
      <c r="A16" s="117"/>
      <c r="B16" s="113"/>
      <c r="C16" s="17" t="s">
        <v>192</v>
      </c>
      <c r="D16" s="35"/>
      <c r="E16" s="15"/>
      <c r="F16" s="1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</row>
    <row r="17" spans="1:19" ht="15.6">
      <c r="A17" s="118"/>
      <c r="B17" s="114"/>
      <c r="C17" s="67" t="s">
        <v>193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122"/>
    </row>
    <row r="18" spans="1:19" ht="15.6">
      <c r="A18" s="65">
        <v>3</v>
      </c>
      <c r="B18" s="113" t="s">
        <v>47</v>
      </c>
      <c r="C18" s="9" t="s">
        <v>190</v>
      </c>
      <c r="D18" s="62">
        <v>100000</v>
      </c>
      <c r="E18" s="44" t="s">
        <v>38</v>
      </c>
      <c r="F18" s="63" t="s">
        <v>42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69" t="s">
        <v>21</v>
      </c>
    </row>
    <row r="19" spans="1:19" ht="15.6">
      <c r="A19" s="64"/>
      <c r="B19" s="113"/>
      <c r="C19" s="11" t="s">
        <v>191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9"/>
    </row>
    <row r="20" spans="1:19" ht="15.6">
      <c r="A20" s="64"/>
      <c r="B20" s="113"/>
      <c r="C20" s="11" t="s">
        <v>192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9"/>
    </row>
    <row r="21" spans="1:19" ht="15.6">
      <c r="A21" s="64"/>
      <c r="B21" s="113"/>
      <c r="C21" s="11" t="s">
        <v>194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9"/>
    </row>
    <row r="22" spans="1:19" ht="15.6">
      <c r="A22" s="64"/>
      <c r="B22" s="113"/>
      <c r="C22" s="13" t="s">
        <v>195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122"/>
    </row>
    <row r="23" spans="1:19" ht="15.6">
      <c r="A23" s="65">
        <v>4</v>
      </c>
      <c r="B23" s="309" t="s">
        <v>196</v>
      </c>
      <c r="C23" s="11" t="s">
        <v>197</v>
      </c>
      <c r="D23" s="62">
        <v>15000</v>
      </c>
      <c r="E23" s="44" t="s">
        <v>38</v>
      </c>
      <c r="F23" s="63" t="s">
        <v>42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69" t="s">
        <v>24</v>
      </c>
    </row>
    <row r="24" spans="1:19" ht="15.6">
      <c r="A24" s="61"/>
      <c r="B24" s="113" t="s">
        <v>52</v>
      </c>
      <c r="C24" s="11" t="s">
        <v>198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</row>
    <row r="25" spans="1:19" ht="15">
      <c r="A25" s="45"/>
      <c r="B25" s="115"/>
      <c r="C25" s="78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</row>
    <row r="26" spans="1:19" ht="15.6">
      <c r="A26" s="65">
        <v>5</v>
      </c>
      <c r="B26" s="309" t="s">
        <v>417</v>
      </c>
      <c r="C26" s="11" t="s">
        <v>419</v>
      </c>
      <c r="D26" s="62">
        <v>20000</v>
      </c>
      <c r="E26" s="44" t="s">
        <v>38</v>
      </c>
      <c r="F26" s="63" t="s">
        <v>42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69" t="s">
        <v>21</v>
      </c>
    </row>
    <row r="27" spans="1:19" ht="15.6">
      <c r="A27" s="61"/>
      <c r="B27" s="113" t="s">
        <v>418</v>
      </c>
      <c r="C27" s="11" t="s">
        <v>420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1:19" ht="15">
      <c r="A28" s="45"/>
      <c r="B28" s="115"/>
      <c r="C28" s="7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  <row r="29" spans="1:19" ht="15">
      <c r="A29" s="21"/>
      <c r="B29" s="375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19" ht="18.600000000000001">
      <c r="A30" s="250" t="s">
        <v>239</v>
      </c>
      <c r="B30" s="250"/>
      <c r="C30" s="241"/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272">
        <v>28</v>
      </c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127"/>
    </row>
    <row r="34" spans="1:19" ht="17.399999999999999">
      <c r="A34" s="22" t="s">
        <v>246</v>
      </c>
      <c r="B34" s="22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</row>
    <row r="35" spans="1:19" ht="17.399999999999999">
      <c r="A35" s="22"/>
      <c r="B35" s="22" t="s">
        <v>384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</row>
    <row r="36" spans="1:19" ht="15.6">
      <c r="A36" s="18"/>
      <c r="B36" s="142" t="s">
        <v>262</v>
      </c>
      <c r="C36" s="142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"/>
      <c r="B37" s="17"/>
      <c r="C37" s="17"/>
      <c r="D37" s="36"/>
      <c r="E37" s="37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.6">
      <c r="A38" s="208" t="s">
        <v>11</v>
      </c>
      <c r="B38" s="208" t="s">
        <v>13</v>
      </c>
      <c r="C38" s="208" t="s">
        <v>14</v>
      </c>
      <c r="D38" s="208" t="s">
        <v>6</v>
      </c>
      <c r="E38" s="208" t="s">
        <v>16</v>
      </c>
      <c r="F38" s="208" t="s">
        <v>33</v>
      </c>
      <c r="G38" s="405" t="s">
        <v>293</v>
      </c>
      <c r="H38" s="406"/>
      <c r="I38" s="407"/>
      <c r="J38" s="209" t="s">
        <v>461</v>
      </c>
      <c r="K38" s="210"/>
      <c r="L38" s="210"/>
      <c r="M38" s="210"/>
      <c r="N38" s="210"/>
      <c r="O38" s="210"/>
      <c r="P38" s="210"/>
      <c r="Q38" s="210"/>
      <c r="R38" s="211"/>
      <c r="S38" s="208" t="s">
        <v>2</v>
      </c>
    </row>
    <row r="39" spans="1:19" ht="21">
      <c r="A39" s="212" t="s">
        <v>12</v>
      </c>
      <c r="B39" s="212"/>
      <c r="C39" s="212" t="s">
        <v>15</v>
      </c>
      <c r="D39" s="212" t="s">
        <v>32</v>
      </c>
      <c r="E39" s="212" t="s">
        <v>2</v>
      </c>
      <c r="F39" s="212" t="s">
        <v>34</v>
      </c>
      <c r="G39" s="213" t="s">
        <v>17</v>
      </c>
      <c r="H39" s="214" t="s">
        <v>18</v>
      </c>
      <c r="I39" s="215" t="s">
        <v>19</v>
      </c>
      <c r="J39" s="216" t="s">
        <v>20</v>
      </c>
      <c r="K39" s="214" t="s">
        <v>21</v>
      </c>
      <c r="L39" s="216" t="s">
        <v>22</v>
      </c>
      <c r="M39" s="214" t="s">
        <v>23</v>
      </c>
      <c r="N39" s="216" t="s">
        <v>24</v>
      </c>
      <c r="O39" s="214" t="s">
        <v>25</v>
      </c>
      <c r="P39" s="216" t="s">
        <v>26</v>
      </c>
      <c r="Q39" s="214" t="s">
        <v>27</v>
      </c>
      <c r="R39" s="214" t="s">
        <v>28</v>
      </c>
      <c r="S39" s="212" t="s">
        <v>295</v>
      </c>
    </row>
    <row r="40" spans="1:19" ht="15.6">
      <c r="A40" s="72">
        <v>6</v>
      </c>
      <c r="B40" s="298" t="s">
        <v>50</v>
      </c>
      <c r="C40" s="299" t="s">
        <v>424</v>
      </c>
      <c r="D40" s="36">
        <v>14000</v>
      </c>
      <c r="E40" s="19" t="s">
        <v>38</v>
      </c>
      <c r="F40" s="10" t="s">
        <v>42</v>
      </c>
      <c r="G40" s="27"/>
      <c r="H40" s="9"/>
      <c r="I40" s="28"/>
      <c r="J40" s="29"/>
      <c r="K40" s="9"/>
      <c r="L40" s="29"/>
      <c r="M40" s="9"/>
      <c r="N40" s="29"/>
      <c r="O40" s="9"/>
      <c r="P40" s="29"/>
      <c r="Q40" s="9"/>
      <c r="R40" s="9"/>
      <c r="S40" s="12" t="s">
        <v>19</v>
      </c>
    </row>
    <row r="41" spans="1:19" ht="15.6">
      <c r="A41" s="73"/>
      <c r="B41" s="119"/>
      <c r="C41" s="136"/>
      <c r="D41" s="59"/>
      <c r="E41" s="15"/>
      <c r="F41" s="12"/>
      <c r="G41" s="30"/>
      <c r="H41" s="11"/>
      <c r="I41" s="31"/>
      <c r="J41" s="17"/>
      <c r="K41" s="11"/>
      <c r="L41" s="17"/>
      <c r="M41" s="11"/>
      <c r="N41" s="17"/>
      <c r="O41" s="11"/>
      <c r="P41" s="17"/>
      <c r="Q41" s="11"/>
      <c r="R41" s="11"/>
      <c r="S41" s="12"/>
    </row>
    <row r="42" spans="1:19" ht="15.6">
      <c r="A42" s="73"/>
      <c r="B42" s="112"/>
      <c r="C42" s="11"/>
      <c r="D42" s="256"/>
      <c r="E42" s="15"/>
      <c r="F42" s="12"/>
      <c r="G42" s="30"/>
      <c r="H42" s="11"/>
      <c r="I42" s="31"/>
      <c r="J42" s="17"/>
      <c r="K42" s="11"/>
      <c r="L42" s="17"/>
      <c r="M42" s="11"/>
      <c r="N42" s="17"/>
      <c r="O42" s="11"/>
      <c r="P42" s="17"/>
      <c r="Q42" s="11"/>
      <c r="R42" s="11"/>
      <c r="S42" s="14"/>
    </row>
    <row r="43" spans="1:19" ht="18">
      <c r="A43" s="72">
        <v>7</v>
      </c>
      <c r="B43" s="298" t="s">
        <v>421</v>
      </c>
      <c r="C43" s="299" t="s">
        <v>422</v>
      </c>
      <c r="D43" s="310">
        <v>20000</v>
      </c>
      <c r="E43" s="19" t="s">
        <v>38</v>
      </c>
      <c r="F43" s="10" t="s">
        <v>42</v>
      </c>
      <c r="G43" s="27"/>
      <c r="H43" s="9"/>
      <c r="I43" s="28"/>
      <c r="J43" s="29"/>
      <c r="K43" s="9"/>
      <c r="L43" s="29"/>
      <c r="M43" s="9"/>
      <c r="N43" s="29"/>
      <c r="O43" s="9"/>
      <c r="P43" s="29"/>
      <c r="Q43" s="9"/>
      <c r="R43" s="9"/>
      <c r="S43" s="12" t="s">
        <v>19</v>
      </c>
    </row>
    <row r="44" spans="1:19" ht="15.6">
      <c r="A44" s="293"/>
      <c r="B44" s="294"/>
      <c r="C44" s="295"/>
      <c r="D44" s="232"/>
      <c r="E44" s="16"/>
      <c r="F44" s="14"/>
      <c r="G44" s="33"/>
      <c r="H44" s="13"/>
      <c r="I44" s="20"/>
      <c r="J44" s="34"/>
      <c r="K44" s="13"/>
      <c r="L44" s="34"/>
      <c r="M44" s="13"/>
      <c r="N44" s="34"/>
      <c r="O44" s="13"/>
      <c r="P44" s="34"/>
      <c r="Q44" s="13"/>
      <c r="R44" s="13"/>
      <c r="S44" s="13"/>
    </row>
    <row r="45" spans="1:19" ht="15.6">
      <c r="A45" s="73">
        <v>8</v>
      </c>
      <c r="B45" s="112" t="s">
        <v>421</v>
      </c>
      <c r="C45" s="11" t="s">
        <v>423</v>
      </c>
      <c r="D45" s="36">
        <v>10000</v>
      </c>
      <c r="E45" s="15" t="s">
        <v>38</v>
      </c>
      <c r="F45" s="12" t="s">
        <v>42</v>
      </c>
      <c r="G45" s="30"/>
      <c r="H45" s="11"/>
      <c r="I45" s="31"/>
      <c r="J45" s="17"/>
      <c r="K45" s="11"/>
      <c r="L45" s="17"/>
      <c r="M45" s="11"/>
      <c r="N45" s="17"/>
      <c r="O45" s="11"/>
      <c r="P45" s="17"/>
      <c r="Q45" s="11"/>
      <c r="R45" s="11"/>
      <c r="S45" s="12" t="s">
        <v>21</v>
      </c>
    </row>
    <row r="46" spans="1:19" ht="15.6">
      <c r="A46" s="32"/>
      <c r="B46" s="110"/>
      <c r="C46" s="77"/>
      <c r="D46" s="68"/>
      <c r="E46" s="16"/>
      <c r="F46" s="14"/>
      <c r="G46" s="33"/>
      <c r="H46" s="13"/>
      <c r="I46" s="20"/>
      <c r="J46" s="34"/>
      <c r="K46" s="13"/>
      <c r="L46" s="34"/>
      <c r="M46" s="13"/>
      <c r="N46" s="34"/>
      <c r="O46" s="13"/>
      <c r="P46" s="34"/>
      <c r="Q46" s="13"/>
      <c r="R46" s="13"/>
      <c r="S46" s="13"/>
    </row>
    <row r="47" spans="1:19" ht="15.6">
      <c r="A47" s="73">
        <v>9</v>
      </c>
      <c r="B47" s="112" t="s">
        <v>425</v>
      </c>
      <c r="C47" s="11" t="s">
        <v>427</v>
      </c>
      <c r="D47" s="36">
        <v>50000</v>
      </c>
      <c r="E47" s="15" t="s">
        <v>38</v>
      </c>
      <c r="F47" s="12" t="s">
        <v>42</v>
      </c>
      <c r="G47" s="30"/>
      <c r="H47" s="11"/>
      <c r="I47" s="31"/>
      <c r="J47" s="17"/>
      <c r="K47" s="11"/>
      <c r="L47" s="17"/>
      <c r="M47" s="11"/>
      <c r="N47" s="17"/>
      <c r="O47" s="11"/>
      <c r="P47" s="17"/>
      <c r="Q47" s="11"/>
      <c r="R47" s="11"/>
      <c r="S47" s="12" t="s">
        <v>21</v>
      </c>
    </row>
    <row r="48" spans="1:19" ht="15.6">
      <c r="A48" s="32"/>
      <c r="B48" s="110" t="s">
        <v>426</v>
      </c>
      <c r="C48" s="13" t="s">
        <v>428</v>
      </c>
      <c r="D48" s="68"/>
      <c r="E48" s="16"/>
      <c r="F48" s="14"/>
      <c r="G48" s="33"/>
      <c r="H48" s="13"/>
      <c r="I48" s="20"/>
      <c r="J48" s="34"/>
      <c r="K48" s="13"/>
      <c r="L48" s="34"/>
      <c r="M48" s="13"/>
      <c r="N48" s="34"/>
      <c r="O48" s="13"/>
      <c r="P48" s="34"/>
      <c r="Q48" s="13"/>
      <c r="R48" s="13"/>
      <c r="S48" s="13"/>
    </row>
    <row r="49" spans="1:19" ht="15.6">
      <c r="A49" s="72">
        <v>10</v>
      </c>
      <c r="B49" s="298" t="s">
        <v>429</v>
      </c>
      <c r="C49" s="299" t="s">
        <v>432</v>
      </c>
      <c r="D49" s="36">
        <v>20000</v>
      </c>
      <c r="E49" s="19" t="s">
        <v>38</v>
      </c>
      <c r="F49" s="10" t="s">
        <v>42</v>
      </c>
      <c r="G49" s="27"/>
      <c r="H49" s="9"/>
      <c r="I49" s="28"/>
      <c r="J49" s="29"/>
      <c r="K49" s="9"/>
      <c r="L49" s="29"/>
      <c r="M49" s="9"/>
      <c r="N49" s="29"/>
      <c r="O49" s="9"/>
      <c r="P49" s="29"/>
      <c r="Q49" s="9"/>
      <c r="R49" s="9"/>
      <c r="S49" s="12"/>
    </row>
    <row r="50" spans="1:19" ht="15.6">
      <c r="A50" s="73"/>
      <c r="B50" s="119" t="s">
        <v>430</v>
      </c>
      <c r="C50" s="136" t="s">
        <v>433</v>
      </c>
      <c r="D50" s="36"/>
      <c r="E50" s="15"/>
      <c r="F50" s="12"/>
      <c r="G50" s="30"/>
      <c r="H50" s="11"/>
      <c r="I50" s="31"/>
      <c r="J50" s="17"/>
      <c r="K50" s="11"/>
      <c r="L50" s="17"/>
      <c r="M50" s="11"/>
      <c r="N50" s="17"/>
      <c r="O50" s="11"/>
      <c r="P50" s="17"/>
      <c r="Q50" s="11"/>
      <c r="R50" s="11"/>
      <c r="S50" s="12" t="s">
        <v>19</v>
      </c>
    </row>
    <row r="51" spans="1:19" ht="15.6">
      <c r="A51" s="293"/>
      <c r="B51" s="110" t="s">
        <v>431</v>
      </c>
      <c r="C51" s="13" t="s">
        <v>434</v>
      </c>
      <c r="D51" s="301"/>
      <c r="E51" s="16"/>
      <c r="F51" s="14"/>
      <c r="G51" s="33"/>
      <c r="H51" s="13"/>
      <c r="I51" s="20"/>
      <c r="J51" s="34"/>
      <c r="K51" s="13"/>
      <c r="L51" s="34"/>
      <c r="M51" s="13"/>
      <c r="N51" s="34"/>
      <c r="O51" s="13"/>
      <c r="P51" s="34"/>
      <c r="Q51" s="13"/>
      <c r="R51" s="13"/>
      <c r="S51" s="14"/>
    </row>
  </sheetData>
  <mergeCells count="8">
    <mergeCell ref="A31:R31"/>
    <mergeCell ref="A32:R32"/>
    <mergeCell ref="A33:R33"/>
    <mergeCell ref="G38:I38"/>
    <mergeCell ref="A2:R2"/>
    <mergeCell ref="G9:I9"/>
    <mergeCell ref="A3:R3"/>
    <mergeCell ref="A4:R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D589-BF98-4055-B8B9-6A09144AE1E7}">
  <dimension ref="A1:S83"/>
  <sheetViews>
    <sheetView topLeftCell="A28" workbookViewId="0">
      <selection activeCell="D78" sqref="D78"/>
    </sheetView>
  </sheetViews>
  <sheetFormatPr defaultRowHeight="13.8"/>
  <cols>
    <col min="1" max="1" width="5.09765625" customWidth="1"/>
    <col min="2" max="2" width="20.8984375" customWidth="1"/>
    <col min="3" max="3" width="21.3984375" customWidth="1"/>
    <col min="4" max="4" width="8.59765625" customWidth="1"/>
    <col min="5" max="5" width="8.796875" customWidth="1"/>
    <col min="6" max="6" width="10" customWidth="1"/>
    <col min="7" max="7" width="3.8984375" customWidth="1"/>
    <col min="8" max="8" width="3.19921875" customWidth="1"/>
    <col min="9" max="9" width="2.8984375" customWidth="1"/>
    <col min="10" max="11" width="3.3984375" customWidth="1"/>
    <col min="12" max="12" width="3.5" customWidth="1"/>
    <col min="13" max="13" width="3.19921875" customWidth="1"/>
    <col min="14" max="14" width="3.296875" customWidth="1"/>
    <col min="15" max="15" width="3.3984375" customWidth="1"/>
    <col min="16" max="16" width="3.19921875" customWidth="1"/>
    <col min="17" max="17" width="2.69921875" customWidth="1"/>
    <col min="18" max="18" width="2.796875" customWidth="1"/>
  </cols>
  <sheetData>
    <row r="1" spans="1:19" ht="18.600000000000001">
      <c r="A1" s="250" t="s">
        <v>239</v>
      </c>
      <c r="B1" s="250"/>
      <c r="C1" s="241"/>
    </row>
    <row r="2" spans="1:19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">
        <v>15</v>
      </c>
    </row>
    <row r="3" spans="1:19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</row>
    <row r="4" spans="1:19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</row>
    <row r="5" spans="1:19" ht="17.399999999999999">
      <c r="A5" s="22" t="s">
        <v>246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</row>
    <row r="6" spans="1:19" ht="17.399999999999999">
      <c r="A6" s="22"/>
      <c r="B6" s="22" t="s">
        <v>377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</row>
    <row r="7" spans="1:19" ht="15.6">
      <c r="A7" s="18"/>
      <c r="B7" s="142" t="s">
        <v>247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9" ht="18.600000000000001">
      <c r="A8" s="242" t="s">
        <v>11</v>
      </c>
      <c r="B8" s="242" t="s">
        <v>13</v>
      </c>
      <c r="C8" s="242" t="s">
        <v>14</v>
      </c>
      <c r="D8" s="242" t="s">
        <v>6</v>
      </c>
      <c r="E8" s="242" t="s">
        <v>16</v>
      </c>
      <c r="F8" s="242" t="s">
        <v>33</v>
      </c>
      <c r="G8" s="399" t="s">
        <v>293</v>
      </c>
      <c r="H8" s="400"/>
      <c r="I8" s="401"/>
      <c r="J8" s="243" t="s">
        <v>461</v>
      </c>
      <c r="K8" s="244"/>
      <c r="L8" s="244"/>
      <c r="M8" s="244"/>
      <c r="N8" s="244"/>
      <c r="O8" s="244"/>
      <c r="P8" s="244"/>
      <c r="Q8" s="244"/>
      <c r="R8" s="244"/>
      <c r="S8" s="282" t="s">
        <v>237</v>
      </c>
    </row>
    <row r="9" spans="1:19" ht="21">
      <c r="A9" s="245" t="s">
        <v>12</v>
      </c>
      <c r="B9" s="245"/>
      <c r="C9" s="245" t="s">
        <v>15</v>
      </c>
      <c r="D9" s="245" t="s">
        <v>32</v>
      </c>
      <c r="E9" s="245" t="s">
        <v>2</v>
      </c>
      <c r="F9" s="245" t="s">
        <v>34</v>
      </c>
      <c r="G9" s="246" t="s">
        <v>17</v>
      </c>
      <c r="H9" s="247" t="s">
        <v>18</v>
      </c>
      <c r="I9" s="248" t="s">
        <v>19</v>
      </c>
      <c r="J9" s="249" t="s">
        <v>20</v>
      </c>
      <c r="K9" s="247" t="s">
        <v>21</v>
      </c>
      <c r="L9" s="249" t="s">
        <v>22</v>
      </c>
      <c r="M9" s="247" t="s">
        <v>23</v>
      </c>
      <c r="N9" s="249" t="s">
        <v>24</v>
      </c>
      <c r="O9" s="247" t="s">
        <v>25</v>
      </c>
      <c r="P9" s="249" t="s">
        <v>26</v>
      </c>
      <c r="Q9" s="247" t="s">
        <v>27</v>
      </c>
      <c r="R9" s="246" t="s">
        <v>28</v>
      </c>
      <c r="S9" s="283" t="s">
        <v>238</v>
      </c>
    </row>
    <row r="10" spans="1:19" ht="15.6">
      <c r="A10" s="41">
        <v>1</v>
      </c>
      <c r="B10" s="111" t="s">
        <v>436</v>
      </c>
      <c r="C10" s="9" t="s">
        <v>438</v>
      </c>
      <c r="D10" s="26">
        <v>30000</v>
      </c>
      <c r="E10" s="10" t="s">
        <v>49</v>
      </c>
      <c r="F10" s="47" t="s">
        <v>31</v>
      </c>
      <c r="G10" s="27"/>
      <c r="H10" s="9"/>
      <c r="I10" s="28"/>
      <c r="J10" s="9"/>
      <c r="K10" s="9"/>
      <c r="L10" s="9"/>
      <c r="M10" s="9"/>
      <c r="N10" s="9"/>
      <c r="O10" s="9"/>
      <c r="P10" s="9"/>
      <c r="Q10" s="9"/>
      <c r="R10" s="27"/>
      <c r="S10" s="69" t="s">
        <v>20</v>
      </c>
    </row>
    <row r="11" spans="1:19" ht="15.6">
      <c r="A11" s="56"/>
      <c r="B11" s="6" t="s">
        <v>437</v>
      </c>
      <c r="C11" s="11" t="s">
        <v>439</v>
      </c>
      <c r="D11" s="35"/>
      <c r="E11" s="12" t="s">
        <v>375</v>
      </c>
      <c r="F11" s="49"/>
      <c r="G11" s="30"/>
      <c r="H11" s="11"/>
      <c r="I11" s="31"/>
      <c r="J11" s="11"/>
      <c r="K11" s="11"/>
      <c r="L11" s="11"/>
      <c r="M11" s="11"/>
      <c r="N11" s="11"/>
      <c r="O11" s="11"/>
      <c r="P11" s="11"/>
      <c r="Q11" s="11"/>
      <c r="R11" s="30"/>
      <c r="S11" s="239"/>
    </row>
    <row r="12" spans="1:19" ht="15.6">
      <c r="A12" s="14"/>
      <c r="B12" s="110"/>
      <c r="C12" s="13" t="s">
        <v>440</v>
      </c>
      <c r="D12" s="32"/>
      <c r="E12" s="14" t="s">
        <v>376</v>
      </c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33"/>
      <c r="S12" s="78"/>
    </row>
    <row r="13" spans="1:19" ht="15.6">
      <c r="A13" s="56">
        <v>2</v>
      </c>
      <c r="B13" s="112" t="s">
        <v>50</v>
      </c>
      <c r="C13" s="11" t="s">
        <v>450</v>
      </c>
      <c r="D13" s="48">
        <v>19800</v>
      </c>
      <c r="E13" s="12" t="s">
        <v>49</v>
      </c>
      <c r="F13" s="49" t="s">
        <v>31</v>
      </c>
      <c r="G13" s="3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30"/>
      <c r="S13" s="69" t="s">
        <v>21</v>
      </c>
    </row>
    <row r="14" spans="1:19" ht="15.6">
      <c r="A14" s="12"/>
      <c r="B14" s="112"/>
      <c r="C14" s="11" t="s">
        <v>451</v>
      </c>
      <c r="D14" s="40"/>
      <c r="E14" s="51"/>
      <c r="F14" s="49"/>
      <c r="G14" s="17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30"/>
      <c r="S14" s="239"/>
    </row>
    <row r="15" spans="1:19" ht="15.6">
      <c r="A15" s="14"/>
      <c r="B15" s="121"/>
      <c r="C15" s="13"/>
      <c r="D15" s="259"/>
      <c r="E15" s="39"/>
      <c r="F15" s="169"/>
      <c r="G15" s="3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33"/>
      <c r="S15" s="78"/>
    </row>
    <row r="16" spans="1:19" ht="15.6">
      <c r="A16" s="12">
        <v>3</v>
      </c>
      <c r="B16" s="120" t="s">
        <v>50</v>
      </c>
      <c r="C16" s="11" t="s">
        <v>452</v>
      </c>
      <c r="D16" s="40">
        <v>7800</v>
      </c>
      <c r="E16" s="49" t="s">
        <v>48</v>
      </c>
      <c r="F16" s="49" t="s">
        <v>31</v>
      </c>
      <c r="G16" s="17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30"/>
      <c r="S16" s="69" t="s">
        <v>21</v>
      </c>
    </row>
    <row r="17" spans="1:19" ht="15.6">
      <c r="A17" s="12"/>
      <c r="B17" s="120"/>
      <c r="C17" s="11" t="s">
        <v>453</v>
      </c>
      <c r="D17" s="40"/>
      <c r="E17" s="51"/>
      <c r="F17" s="49"/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0"/>
      <c r="S17" s="239"/>
    </row>
    <row r="18" spans="1:19" ht="15.6">
      <c r="A18" s="55"/>
      <c r="B18" s="121"/>
      <c r="C18" s="13"/>
      <c r="D18" s="52"/>
      <c r="E18" s="39"/>
      <c r="F18" s="14"/>
      <c r="G18" s="3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33"/>
      <c r="S18" s="78"/>
    </row>
    <row r="19" spans="1:19" ht="15.6">
      <c r="A19" s="41">
        <v>4</v>
      </c>
      <c r="B19" s="111" t="s">
        <v>441</v>
      </c>
      <c r="C19" s="9" t="s">
        <v>444</v>
      </c>
      <c r="D19" s="26">
        <v>150000</v>
      </c>
      <c r="E19" s="10" t="s">
        <v>49</v>
      </c>
      <c r="F19" s="47" t="s">
        <v>31</v>
      </c>
      <c r="G19" s="27"/>
      <c r="H19" s="9"/>
      <c r="I19" s="28"/>
      <c r="J19" s="9"/>
      <c r="K19" s="9"/>
      <c r="L19" s="9"/>
      <c r="M19" s="9"/>
      <c r="N19" s="9"/>
      <c r="O19" s="9"/>
      <c r="P19" s="9"/>
      <c r="Q19" s="9"/>
      <c r="R19" s="27"/>
      <c r="S19" s="69" t="s">
        <v>23</v>
      </c>
    </row>
    <row r="20" spans="1:19" ht="15.6">
      <c r="A20" s="56"/>
      <c r="B20" s="17" t="s">
        <v>442</v>
      </c>
      <c r="C20" s="11"/>
      <c r="D20" s="35"/>
      <c r="E20" s="12" t="s">
        <v>375</v>
      </c>
      <c r="F20" s="49"/>
      <c r="G20" s="30"/>
      <c r="H20" s="11"/>
      <c r="I20" s="31"/>
      <c r="J20" s="11"/>
      <c r="K20" s="11"/>
      <c r="L20" s="11"/>
      <c r="M20" s="11"/>
      <c r="N20" s="11"/>
      <c r="O20" s="11"/>
      <c r="P20" s="11"/>
      <c r="Q20" s="11"/>
      <c r="R20" s="30"/>
      <c r="S20" s="239"/>
    </row>
    <row r="21" spans="1:19" ht="15.6">
      <c r="A21" s="14"/>
      <c r="B21" s="110" t="s">
        <v>443</v>
      </c>
      <c r="C21" s="13"/>
      <c r="D21" s="32"/>
      <c r="E21" s="14" t="s">
        <v>376</v>
      </c>
      <c r="F21" s="14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33"/>
      <c r="S21" s="78"/>
    </row>
    <row r="22" spans="1:19" ht="15.6">
      <c r="A22" s="53"/>
      <c r="B22" s="79"/>
      <c r="C22" s="17"/>
      <c r="D22" s="38"/>
      <c r="E22" s="37"/>
      <c r="F22" s="18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9" ht="15.6">
      <c r="A23" s="53"/>
      <c r="B23" s="79"/>
      <c r="C23" s="17"/>
      <c r="D23" s="38"/>
      <c r="E23" s="37"/>
      <c r="F23" s="18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9" ht="15.6">
      <c r="A24" s="53"/>
      <c r="B24" s="79"/>
      <c r="C24" s="17"/>
      <c r="D24" s="38"/>
      <c r="E24" s="37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9" ht="15.6">
      <c r="A25" s="53"/>
      <c r="B25" s="79"/>
      <c r="C25" s="17"/>
      <c r="D25" s="38"/>
      <c r="E25" s="37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9" ht="15.6">
      <c r="A26" s="53"/>
      <c r="B26" s="79"/>
      <c r="C26" s="17"/>
      <c r="D26" s="38"/>
      <c r="E26" s="37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9" ht="15.6">
      <c r="A27" s="53"/>
      <c r="B27" s="79"/>
      <c r="C27" s="17"/>
      <c r="D27" s="38"/>
      <c r="E27" s="37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9" ht="15.6">
      <c r="A28" s="53"/>
      <c r="B28" s="79"/>
      <c r="C28" s="17"/>
      <c r="D28" s="38"/>
      <c r="E28" s="37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9" ht="15.6">
      <c r="A29" s="53"/>
      <c r="B29" s="79"/>
      <c r="C29" s="17"/>
      <c r="D29" s="38"/>
      <c r="E29" s="37"/>
      <c r="F29" s="18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9" ht="18.600000000000001">
      <c r="A30" s="250" t="s">
        <v>239</v>
      </c>
      <c r="B30" s="250"/>
      <c r="C30" s="241"/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1">
        <v>16</v>
      </c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</row>
    <row r="34" spans="1:19" ht="17.399999999999999">
      <c r="A34" s="22" t="s">
        <v>246</v>
      </c>
      <c r="B34" s="22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</row>
    <row r="35" spans="1:19" ht="17.399999999999999">
      <c r="A35" s="22"/>
      <c r="B35" s="22" t="s">
        <v>377</v>
      </c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</row>
    <row r="36" spans="1:19" ht="15.6">
      <c r="A36" s="18"/>
      <c r="B36" s="142" t="s">
        <v>247</v>
      </c>
      <c r="C36" s="142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9" ht="18.600000000000001">
      <c r="A37" s="242" t="s">
        <v>11</v>
      </c>
      <c r="B37" s="242" t="s">
        <v>13</v>
      </c>
      <c r="C37" s="242" t="s">
        <v>14</v>
      </c>
      <c r="D37" s="242" t="s">
        <v>6</v>
      </c>
      <c r="E37" s="242" t="s">
        <v>16</v>
      </c>
      <c r="F37" s="242" t="s">
        <v>33</v>
      </c>
      <c r="G37" s="399" t="s">
        <v>293</v>
      </c>
      <c r="H37" s="400"/>
      <c r="I37" s="401"/>
      <c r="J37" s="243" t="s">
        <v>461</v>
      </c>
      <c r="K37" s="244"/>
      <c r="L37" s="244"/>
      <c r="M37" s="244"/>
      <c r="N37" s="244"/>
      <c r="O37" s="244"/>
      <c r="P37" s="244"/>
      <c r="Q37" s="244"/>
      <c r="R37" s="244"/>
      <c r="S37" s="282" t="s">
        <v>237</v>
      </c>
    </row>
    <row r="38" spans="1:19" ht="21">
      <c r="A38" s="245" t="s">
        <v>12</v>
      </c>
      <c r="B38" s="245"/>
      <c r="C38" s="245" t="s">
        <v>15</v>
      </c>
      <c r="D38" s="245" t="s">
        <v>32</v>
      </c>
      <c r="E38" s="245" t="s">
        <v>2</v>
      </c>
      <c r="F38" s="245" t="s">
        <v>34</v>
      </c>
      <c r="G38" s="246" t="s">
        <v>17</v>
      </c>
      <c r="H38" s="247" t="s">
        <v>18</v>
      </c>
      <c r="I38" s="248" t="s">
        <v>19</v>
      </c>
      <c r="J38" s="249" t="s">
        <v>20</v>
      </c>
      <c r="K38" s="247" t="s">
        <v>21</v>
      </c>
      <c r="L38" s="249" t="s">
        <v>22</v>
      </c>
      <c r="M38" s="247" t="s">
        <v>23</v>
      </c>
      <c r="N38" s="249" t="s">
        <v>24</v>
      </c>
      <c r="O38" s="247" t="s">
        <v>25</v>
      </c>
      <c r="P38" s="249" t="s">
        <v>26</v>
      </c>
      <c r="Q38" s="247" t="s">
        <v>27</v>
      </c>
      <c r="R38" s="246" t="s">
        <v>28</v>
      </c>
      <c r="S38" s="283" t="s">
        <v>238</v>
      </c>
    </row>
    <row r="39" spans="1:19" ht="15.6">
      <c r="A39" s="41">
        <v>5</v>
      </c>
      <c r="B39" s="111" t="s">
        <v>248</v>
      </c>
      <c r="C39" s="9" t="s">
        <v>378</v>
      </c>
      <c r="D39" s="26">
        <v>90000</v>
      </c>
      <c r="E39" s="10" t="s">
        <v>49</v>
      </c>
      <c r="F39" s="47" t="s">
        <v>31</v>
      </c>
      <c r="G39" s="27"/>
      <c r="H39" s="9"/>
      <c r="I39" s="28"/>
      <c r="J39" s="9"/>
      <c r="K39" s="9"/>
      <c r="L39" s="9"/>
      <c r="M39" s="9"/>
      <c r="N39" s="9"/>
      <c r="O39" s="9"/>
      <c r="P39" s="9"/>
      <c r="Q39" s="9"/>
      <c r="R39" s="27"/>
      <c r="S39" s="69" t="s">
        <v>22</v>
      </c>
    </row>
    <row r="40" spans="1:19" ht="15.6">
      <c r="A40" s="56"/>
      <c r="B40" s="17" t="s">
        <v>249</v>
      </c>
      <c r="C40" s="11" t="s">
        <v>379</v>
      </c>
      <c r="D40" s="35"/>
      <c r="E40" s="12"/>
      <c r="F40" s="49"/>
      <c r="G40" s="30"/>
      <c r="H40" s="11"/>
      <c r="I40" s="31"/>
      <c r="J40" s="11"/>
      <c r="K40" s="11"/>
      <c r="L40" s="11"/>
      <c r="M40" s="11"/>
      <c r="N40" s="11"/>
      <c r="O40" s="11"/>
      <c r="P40" s="11"/>
      <c r="Q40" s="11"/>
      <c r="R40" s="30"/>
      <c r="S40" s="239"/>
    </row>
    <row r="41" spans="1:19" ht="15.6">
      <c r="A41" s="12"/>
      <c r="B41" s="112"/>
      <c r="C41" s="11"/>
      <c r="D41" s="251"/>
      <c r="E41" s="12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30"/>
      <c r="S41" s="239"/>
    </row>
    <row r="42" spans="1:19" ht="15.6">
      <c r="A42" s="71"/>
      <c r="B42" s="254"/>
      <c r="C42" s="33"/>
      <c r="D42" s="255"/>
      <c r="E42" s="71"/>
      <c r="F42" s="71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78"/>
    </row>
    <row r="43" spans="1:19" ht="18.600000000000001">
      <c r="A43" s="56">
        <v>6</v>
      </c>
      <c r="B43" s="112" t="s">
        <v>133</v>
      </c>
      <c r="C43" s="11" t="s">
        <v>380</v>
      </c>
      <c r="D43" s="48">
        <v>70000</v>
      </c>
      <c r="E43" s="12" t="s">
        <v>49</v>
      </c>
      <c r="F43" s="49" t="s">
        <v>31</v>
      </c>
      <c r="G43" s="30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30"/>
      <c r="S43" s="280" t="s">
        <v>20</v>
      </c>
    </row>
    <row r="44" spans="1:19" ht="15.6">
      <c r="A44" s="12"/>
      <c r="B44" s="112"/>
      <c r="C44" s="11" t="s">
        <v>373</v>
      </c>
      <c r="D44" s="40"/>
      <c r="E44" s="51"/>
      <c r="F44" s="49"/>
      <c r="G44" s="17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30"/>
      <c r="S44" s="239"/>
    </row>
    <row r="45" spans="1:19" ht="15.6">
      <c r="A45" s="12"/>
      <c r="B45" s="120"/>
      <c r="C45" s="11" t="s">
        <v>381</v>
      </c>
      <c r="D45" s="40"/>
      <c r="E45" s="51"/>
      <c r="F45" s="49"/>
      <c r="G45" s="17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30"/>
      <c r="S45" s="239"/>
    </row>
    <row r="46" spans="1:19" ht="15.6">
      <c r="A46" s="12"/>
      <c r="B46" s="120"/>
      <c r="C46" s="11"/>
      <c r="D46" s="40"/>
      <c r="E46" s="51"/>
      <c r="F46" s="49"/>
      <c r="G46" s="17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30"/>
      <c r="S46" s="239"/>
    </row>
    <row r="47" spans="1:19" ht="15.6">
      <c r="A47" s="12"/>
      <c r="B47" s="120"/>
      <c r="C47" s="11"/>
      <c r="D47" s="40"/>
      <c r="E47" s="51"/>
      <c r="F47" s="49"/>
      <c r="G47" s="17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30"/>
      <c r="S47" s="239"/>
    </row>
    <row r="48" spans="1:19" ht="15.6">
      <c r="A48" s="55"/>
      <c r="B48" s="121"/>
      <c r="C48" s="13"/>
      <c r="D48" s="52"/>
      <c r="E48" s="39"/>
      <c r="F48" s="14"/>
      <c r="G48" s="3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33"/>
      <c r="S48" s="78"/>
    </row>
    <row r="49" spans="1:19" ht="15.6">
      <c r="A49" s="56">
        <v>7</v>
      </c>
      <c r="B49" s="112" t="s">
        <v>260</v>
      </c>
      <c r="C49" s="11" t="s">
        <v>455</v>
      </c>
      <c r="D49" s="48">
        <v>9500</v>
      </c>
      <c r="E49" s="12" t="s">
        <v>49</v>
      </c>
      <c r="F49" s="49" t="s">
        <v>31</v>
      </c>
      <c r="G49" s="30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30"/>
      <c r="S49" s="69" t="s">
        <v>22</v>
      </c>
    </row>
    <row r="50" spans="1:19" ht="15.6">
      <c r="A50" s="12"/>
      <c r="B50" s="112"/>
      <c r="C50" s="11"/>
      <c r="D50" s="40"/>
      <c r="E50" s="51"/>
      <c r="F50" s="49"/>
      <c r="G50" s="17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30"/>
      <c r="S50" s="239"/>
    </row>
    <row r="51" spans="1:19" ht="15.6">
      <c r="A51" s="12"/>
      <c r="B51" s="120"/>
      <c r="C51" s="11"/>
      <c r="D51" s="40"/>
      <c r="E51" s="51"/>
      <c r="F51" s="49"/>
      <c r="G51" s="17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30"/>
      <c r="S51" s="239"/>
    </row>
    <row r="52" spans="1:19" ht="15.6">
      <c r="A52" s="12"/>
      <c r="B52" s="120"/>
      <c r="C52" s="11"/>
      <c r="D52" s="40"/>
      <c r="E52" s="51"/>
      <c r="F52" s="49"/>
      <c r="G52" s="17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0"/>
      <c r="S52" s="239"/>
    </row>
    <row r="53" spans="1:19" ht="15.6">
      <c r="A53" s="12"/>
      <c r="B53" s="120"/>
      <c r="C53" s="11"/>
      <c r="D53" s="40"/>
      <c r="E53" s="51"/>
      <c r="F53" s="49"/>
      <c r="G53" s="17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30"/>
      <c r="S53" s="239"/>
    </row>
    <row r="54" spans="1:19" ht="15.6">
      <c r="A54" s="55"/>
      <c r="B54" s="121"/>
      <c r="C54" s="13"/>
      <c r="D54" s="52"/>
      <c r="E54" s="39"/>
      <c r="F54" s="14"/>
      <c r="G54" s="34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33"/>
      <c r="S54" s="78"/>
    </row>
    <row r="56" spans="1:19" ht="15.6">
      <c r="A56" s="382"/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382"/>
    </row>
    <row r="57" spans="1:19" ht="15.6">
      <c r="A57" s="382"/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  <c r="Q57" s="382"/>
      <c r="R57" s="382"/>
    </row>
    <row r="59" spans="1:19" ht="18.600000000000001">
      <c r="A59" s="250" t="s">
        <v>239</v>
      </c>
      <c r="B59" s="250"/>
      <c r="C59" s="241"/>
    </row>
    <row r="60" spans="1:19" ht="15.6">
      <c r="A60" s="382" t="s">
        <v>232</v>
      </c>
      <c r="B60" s="382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2"/>
      <c r="P60" s="382"/>
      <c r="Q60" s="382"/>
      <c r="R60" s="382"/>
      <c r="S60" s="1">
        <v>17</v>
      </c>
    </row>
    <row r="61" spans="1:19" ht="15.6">
      <c r="A61" s="382" t="s">
        <v>435</v>
      </c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</row>
    <row r="62" spans="1:19" ht="15.6">
      <c r="A62" s="382" t="s">
        <v>234</v>
      </c>
      <c r="B62" s="382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</row>
    <row r="63" spans="1:19" ht="17.399999999999999">
      <c r="A63" s="22" t="s">
        <v>246</v>
      </c>
      <c r="B63" s="22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5"/>
    </row>
    <row r="64" spans="1:19" ht="17.399999999999999">
      <c r="A64" s="22"/>
      <c r="B64" s="22" t="s">
        <v>377</v>
      </c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5"/>
    </row>
    <row r="65" spans="1:19" ht="15.6">
      <c r="A65" s="18"/>
      <c r="B65" s="142" t="s">
        <v>247</v>
      </c>
      <c r="C65" s="142"/>
      <c r="D65" s="36"/>
      <c r="E65" s="37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9" ht="18.600000000000001">
      <c r="A66" s="242" t="s">
        <v>11</v>
      </c>
      <c r="B66" s="242" t="s">
        <v>13</v>
      </c>
      <c r="C66" s="242" t="s">
        <v>14</v>
      </c>
      <c r="D66" s="242" t="s">
        <v>6</v>
      </c>
      <c r="E66" s="242" t="s">
        <v>16</v>
      </c>
      <c r="F66" s="242" t="s">
        <v>33</v>
      </c>
      <c r="G66" s="399" t="s">
        <v>293</v>
      </c>
      <c r="H66" s="400"/>
      <c r="I66" s="401"/>
      <c r="J66" s="243" t="s">
        <v>461</v>
      </c>
      <c r="K66" s="244"/>
      <c r="L66" s="244"/>
      <c r="M66" s="244"/>
      <c r="N66" s="244"/>
      <c r="O66" s="244"/>
      <c r="P66" s="244"/>
      <c r="Q66" s="244"/>
      <c r="R66" s="244"/>
      <c r="S66" s="284" t="s">
        <v>237</v>
      </c>
    </row>
    <row r="67" spans="1:19" ht="21">
      <c r="A67" s="245" t="s">
        <v>12</v>
      </c>
      <c r="B67" s="245"/>
      <c r="C67" s="245" t="s">
        <v>15</v>
      </c>
      <c r="D67" s="245" t="s">
        <v>32</v>
      </c>
      <c r="E67" s="245" t="s">
        <v>2</v>
      </c>
      <c r="F67" s="245" t="s">
        <v>34</v>
      </c>
      <c r="G67" s="246" t="s">
        <v>17</v>
      </c>
      <c r="H67" s="247" t="s">
        <v>18</v>
      </c>
      <c r="I67" s="248" t="s">
        <v>19</v>
      </c>
      <c r="J67" s="249" t="s">
        <v>20</v>
      </c>
      <c r="K67" s="247" t="s">
        <v>21</v>
      </c>
      <c r="L67" s="249" t="s">
        <v>22</v>
      </c>
      <c r="M67" s="247" t="s">
        <v>23</v>
      </c>
      <c r="N67" s="249" t="s">
        <v>24</v>
      </c>
      <c r="O67" s="247" t="s">
        <v>25</v>
      </c>
      <c r="P67" s="249" t="s">
        <v>26</v>
      </c>
      <c r="Q67" s="247" t="s">
        <v>27</v>
      </c>
      <c r="R67" s="246" t="s">
        <v>28</v>
      </c>
      <c r="S67" s="285" t="s">
        <v>238</v>
      </c>
    </row>
    <row r="68" spans="1:19" ht="15.6">
      <c r="A68" s="41">
        <v>8</v>
      </c>
      <c r="B68" s="111" t="s">
        <v>250</v>
      </c>
      <c r="C68" s="9" t="s">
        <v>382</v>
      </c>
      <c r="D68" s="26">
        <v>20000</v>
      </c>
      <c r="E68" s="10" t="s">
        <v>49</v>
      </c>
      <c r="F68" s="47" t="s">
        <v>31</v>
      </c>
      <c r="G68" s="27"/>
      <c r="H68" s="9"/>
      <c r="I68" s="28"/>
      <c r="J68" s="9"/>
      <c r="K68" s="9"/>
      <c r="L68" s="9"/>
      <c r="M68" s="9"/>
      <c r="N68" s="9"/>
      <c r="O68" s="9"/>
      <c r="P68" s="9"/>
      <c r="Q68" s="9"/>
      <c r="R68" s="27"/>
      <c r="S68" s="69" t="s">
        <v>25</v>
      </c>
    </row>
    <row r="69" spans="1:19" ht="15.6">
      <c r="A69" s="56"/>
      <c r="B69" s="17" t="s">
        <v>251</v>
      </c>
      <c r="C69" s="11"/>
      <c r="D69" s="35"/>
      <c r="E69" s="12"/>
      <c r="F69" s="49"/>
      <c r="G69" s="30"/>
      <c r="H69" s="11"/>
      <c r="I69" s="31"/>
      <c r="J69" s="11"/>
      <c r="K69" s="11"/>
      <c r="L69" s="11"/>
      <c r="M69" s="11"/>
      <c r="N69" s="11"/>
      <c r="O69" s="11"/>
      <c r="P69" s="11"/>
      <c r="Q69" s="11"/>
      <c r="R69" s="30"/>
      <c r="S69" s="239"/>
    </row>
    <row r="70" spans="1:19" ht="15.6">
      <c r="A70" s="12"/>
      <c r="B70" s="112" t="s">
        <v>252</v>
      </c>
      <c r="C70" s="11"/>
      <c r="D70" s="251"/>
      <c r="E70" s="12"/>
      <c r="F70" s="12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30"/>
      <c r="S70" s="239"/>
    </row>
    <row r="71" spans="1:19" ht="15.6">
      <c r="A71" s="71"/>
      <c r="B71" s="254"/>
      <c r="C71" s="33"/>
      <c r="D71" s="255"/>
      <c r="E71" s="71"/>
      <c r="F71" s="71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78"/>
    </row>
    <row r="72" spans="1:19" ht="15.6">
      <c r="A72" s="56">
        <v>9</v>
      </c>
      <c r="B72" s="112" t="s">
        <v>263</v>
      </c>
      <c r="C72" s="11" t="s">
        <v>265</v>
      </c>
      <c r="D72" s="48">
        <v>2651000</v>
      </c>
      <c r="E72" s="12" t="s">
        <v>49</v>
      </c>
      <c r="F72" s="49" t="s">
        <v>31</v>
      </c>
      <c r="G72" s="30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30"/>
      <c r="S72" s="69" t="s">
        <v>28</v>
      </c>
    </row>
    <row r="73" spans="1:19" ht="15.6">
      <c r="A73" s="12"/>
      <c r="B73" s="112" t="s">
        <v>264</v>
      </c>
      <c r="C73" s="11" t="s">
        <v>454</v>
      </c>
      <c r="D73" s="40"/>
      <c r="E73" s="51"/>
      <c r="F73" s="49"/>
      <c r="G73" s="17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30"/>
      <c r="S73" s="239"/>
    </row>
    <row r="74" spans="1:19" ht="15.6">
      <c r="A74" s="12"/>
      <c r="B74" s="120"/>
      <c r="C74" s="11"/>
      <c r="D74" s="40"/>
      <c r="E74" s="51"/>
      <c r="F74" s="49"/>
      <c r="G74" s="17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30"/>
      <c r="S74" s="78"/>
    </row>
    <row r="75" spans="1:19" ht="15.6">
      <c r="A75" s="41">
        <v>10</v>
      </c>
      <c r="B75" s="111" t="s">
        <v>445</v>
      </c>
      <c r="C75" s="9" t="s">
        <v>448</v>
      </c>
      <c r="D75" s="26">
        <v>30000</v>
      </c>
      <c r="E75" s="10" t="s">
        <v>49</v>
      </c>
      <c r="F75" s="47" t="s">
        <v>31</v>
      </c>
      <c r="G75" s="27"/>
      <c r="H75" s="9"/>
      <c r="I75" s="28"/>
      <c r="J75" s="9"/>
      <c r="K75" s="9"/>
      <c r="L75" s="9"/>
      <c r="M75" s="9"/>
      <c r="N75" s="9"/>
      <c r="O75" s="9"/>
      <c r="P75" s="9"/>
      <c r="Q75" s="9"/>
      <c r="R75" s="27"/>
      <c r="S75" s="69" t="s">
        <v>22</v>
      </c>
    </row>
    <row r="76" spans="1:19" ht="15.6">
      <c r="A76" s="56"/>
      <c r="B76" s="17" t="s">
        <v>446</v>
      </c>
      <c r="C76" s="11" t="s">
        <v>449</v>
      </c>
      <c r="D76" s="35"/>
      <c r="E76" s="12"/>
      <c r="F76" s="49"/>
      <c r="G76" s="30"/>
      <c r="H76" s="11"/>
      <c r="I76" s="31"/>
      <c r="J76" s="11"/>
      <c r="K76" s="11"/>
      <c r="L76" s="11"/>
      <c r="M76" s="11"/>
      <c r="N76" s="11"/>
      <c r="O76" s="11"/>
      <c r="P76" s="11"/>
      <c r="Q76" s="11"/>
      <c r="R76" s="30"/>
      <c r="S76" s="239"/>
    </row>
    <row r="77" spans="1:19" ht="15.6">
      <c r="A77" s="14"/>
      <c r="B77" s="110" t="s">
        <v>447</v>
      </c>
      <c r="C77" s="13"/>
      <c r="D77" s="32"/>
      <c r="E77" s="14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33"/>
      <c r="S77" s="78"/>
    </row>
    <row r="78" spans="1:19" ht="15.6">
      <c r="A78" s="56">
        <v>11</v>
      </c>
      <c r="B78" s="112" t="s">
        <v>456</v>
      </c>
      <c r="C78" s="11" t="s">
        <v>266</v>
      </c>
      <c r="D78" s="48">
        <v>3163300</v>
      </c>
      <c r="E78" s="12" t="s">
        <v>49</v>
      </c>
      <c r="F78" s="49" t="s">
        <v>31</v>
      </c>
      <c r="G78" s="30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30"/>
      <c r="S78" s="69" t="s">
        <v>28</v>
      </c>
    </row>
    <row r="79" spans="1:19" ht="15.6">
      <c r="A79" s="12"/>
      <c r="B79" s="112" t="s">
        <v>457</v>
      </c>
      <c r="C79" s="11" t="s">
        <v>267</v>
      </c>
      <c r="D79" s="40"/>
      <c r="E79" s="51"/>
      <c r="F79" s="49"/>
      <c r="G79" s="17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30"/>
      <c r="S79" s="69"/>
    </row>
    <row r="80" spans="1:19" ht="15.6">
      <c r="A80" s="14"/>
      <c r="B80" s="121"/>
      <c r="C80" s="13"/>
      <c r="D80" s="259"/>
      <c r="E80" s="39"/>
      <c r="F80" s="169"/>
      <c r="G80" s="34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33"/>
      <c r="S80" s="122"/>
    </row>
    <row r="81" spans="1:19" ht="15.6">
      <c r="A81" s="12">
        <v>12</v>
      </c>
      <c r="B81" s="120" t="s">
        <v>268</v>
      </c>
      <c r="C81" s="11" t="s">
        <v>269</v>
      </c>
      <c r="D81" s="40">
        <v>6263800</v>
      </c>
      <c r="E81" s="51" t="s">
        <v>271</v>
      </c>
      <c r="F81" s="49" t="s">
        <v>31</v>
      </c>
      <c r="G81" s="17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30"/>
      <c r="S81" s="69" t="s">
        <v>28</v>
      </c>
    </row>
    <row r="82" spans="1:19" ht="15.6">
      <c r="A82" s="12"/>
      <c r="B82" s="120"/>
      <c r="C82" s="11" t="s">
        <v>270</v>
      </c>
      <c r="D82" s="40"/>
      <c r="E82" s="51" t="s">
        <v>272</v>
      </c>
      <c r="F82" s="49"/>
      <c r="G82" s="17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30"/>
      <c r="S82" s="239"/>
    </row>
    <row r="83" spans="1:19" ht="15.6">
      <c r="A83" s="55"/>
      <c r="B83" s="121"/>
      <c r="C83" s="13"/>
      <c r="D83" s="52"/>
      <c r="E83" s="39"/>
      <c r="F83" s="14"/>
      <c r="G83" s="34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33"/>
      <c r="S83" s="78"/>
    </row>
  </sheetData>
  <mergeCells count="14">
    <mergeCell ref="A61:R61"/>
    <mergeCell ref="A62:R62"/>
    <mergeCell ref="G66:I66"/>
    <mergeCell ref="G8:I8"/>
    <mergeCell ref="A32:R32"/>
    <mergeCell ref="A33:R33"/>
    <mergeCell ref="G37:I37"/>
    <mergeCell ref="A60:R60"/>
    <mergeCell ref="A57:R57"/>
    <mergeCell ref="A2:R2"/>
    <mergeCell ref="A3:R3"/>
    <mergeCell ref="A4:R4"/>
    <mergeCell ref="A31:R31"/>
    <mergeCell ref="A56:R56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83"/>
  <sheetViews>
    <sheetView topLeftCell="A64" workbookViewId="0">
      <selection activeCell="C72" sqref="C72"/>
    </sheetView>
  </sheetViews>
  <sheetFormatPr defaultRowHeight="13.8"/>
  <cols>
    <col min="1" max="1" width="5.8984375" customWidth="1"/>
    <col min="2" max="2" width="26.19921875" customWidth="1"/>
    <col min="3" max="3" width="19" customWidth="1"/>
    <col min="4" max="4" width="9.69921875" customWidth="1"/>
    <col min="5" max="5" width="7.3984375" customWidth="1"/>
    <col min="7" max="8" width="3.296875" customWidth="1"/>
    <col min="9" max="9" width="3.09765625" customWidth="1"/>
    <col min="10" max="10" width="3.3984375" customWidth="1"/>
    <col min="11" max="11" width="3.59765625" customWidth="1"/>
    <col min="12" max="13" width="3.296875" customWidth="1"/>
    <col min="14" max="14" width="3.59765625" customWidth="1"/>
    <col min="15" max="15" width="2.8984375" customWidth="1"/>
    <col min="16" max="16" width="3.19921875" customWidth="1"/>
    <col min="17" max="17" width="2.59765625" customWidth="1"/>
    <col min="18" max="18" width="3.3984375" customWidth="1"/>
    <col min="19" max="19" width="6.19921875" customWidth="1"/>
  </cols>
  <sheetData>
    <row r="1" spans="1:19" ht="18.600000000000001">
      <c r="A1" s="250" t="s">
        <v>239</v>
      </c>
      <c r="B1" s="250"/>
      <c r="C1" s="241"/>
      <c r="S1" s="373">
        <v>35</v>
      </c>
    </row>
    <row r="2" spans="1:19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27"/>
    </row>
    <row r="3" spans="1:19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</row>
    <row r="4" spans="1:19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</row>
    <row r="5" spans="1:19" ht="17.399999999999999">
      <c r="A5" s="22" t="s">
        <v>258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</row>
    <row r="6" spans="1:19" ht="17.399999999999999">
      <c r="A6" s="22" t="s">
        <v>385</v>
      </c>
      <c r="B6" s="22"/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</row>
    <row r="7" spans="1:19" ht="15.6">
      <c r="A7" s="18"/>
      <c r="B7" s="142" t="s">
        <v>257</v>
      </c>
      <c r="C7" s="17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6">
      <c r="A8" s="18"/>
      <c r="B8" s="17"/>
      <c r="C8" s="17"/>
      <c r="D8" s="36"/>
      <c r="E8" s="37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6">
      <c r="A9" s="187" t="s">
        <v>11</v>
      </c>
      <c r="B9" s="187" t="s">
        <v>13</v>
      </c>
      <c r="C9" s="187" t="s">
        <v>14</v>
      </c>
      <c r="D9" s="187" t="s">
        <v>6</v>
      </c>
      <c r="E9" s="187" t="s">
        <v>16</v>
      </c>
      <c r="F9" s="187" t="s">
        <v>33</v>
      </c>
      <c r="G9" s="408" t="s">
        <v>293</v>
      </c>
      <c r="H9" s="409"/>
      <c r="I9" s="410"/>
      <c r="J9" s="188" t="s">
        <v>461</v>
      </c>
      <c r="K9" s="189"/>
      <c r="L9" s="189"/>
      <c r="M9" s="189"/>
      <c r="N9" s="189"/>
      <c r="O9" s="189"/>
      <c r="P9" s="189"/>
      <c r="Q9" s="189"/>
      <c r="R9" s="190"/>
      <c r="S9" s="187" t="s">
        <v>2</v>
      </c>
    </row>
    <row r="10" spans="1:19" ht="21">
      <c r="A10" s="191" t="s">
        <v>12</v>
      </c>
      <c r="B10" s="191"/>
      <c r="C10" s="191" t="s">
        <v>15</v>
      </c>
      <c r="D10" s="191" t="s">
        <v>32</v>
      </c>
      <c r="E10" s="191" t="s">
        <v>2</v>
      </c>
      <c r="F10" s="191" t="s">
        <v>34</v>
      </c>
      <c r="G10" s="192" t="s">
        <v>17</v>
      </c>
      <c r="H10" s="193" t="s">
        <v>18</v>
      </c>
      <c r="I10" s="194" t="s">
        <v>19</v>
      </c>
      <c r="J10" s="195" t="s">
        <v>20</v>
      </c>
      <c r="K10" s="193" t="s">
        <v>21</v>
      </c>
      <c r="L10" s="195" t="s">
        <v>22</v>
      </c>
      <c r="M10" s="193" t="s">
        <v>23</v>
      </c>
      <c r="N10" s="195" t="s">
        <v>24</v>
      </c>
      <c r="O10" s="193" t="s">
        <v>25</v>
      </c>
      <c r="P10" s="195" t="s">
        <v>26</v>
      </c>
      <c r="Q10" s="193" t="s">
        <v>27</v>
      </c>
      <c r="R10" s="193" t="s">
        <v>28</v>
      </c>
      <c r="S10" s="191" t="s">
        <v>295</v>
      </c>
    </row>
    <row r="11" spans="1:19" ht="15.6">
      <c r="A11" s="41">
        <v>1</v>
      </c>
      <c r="B11" s="296" t="s">
        <v>462</v>
      </c>
      <c r="C11" s="9" t="s">
        <v>199</v>
      </c>
      <c r="D11" s="62">
        <v>350000</v>
      </c>
      <c r="E11" s="10" t="s">
        <v>48</v>
      </c>
      <c r="F11" s="10" t="s">
        <v>84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 t="s">
        <v>23</v>
      </c>
    </row>
    <row r="12" spans="1:19" ht="15.6">
      <c r="A12" s="14"/>
      <c r="B12" s="39" t="s">
        <v>463</v>
      </c>
      <c r="C12" s="13" t="s">
        <v>464</v>
      </c>
      <c r="D12" s="52"/>
      <c r="E12" s="14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</row>
    <row r="13" spans="1:19" ht="15.6">
      <c r="A13" s="41">
        <v>2</v>
      </c>
      <c r="B13" s="296" t="s">
        <v>405</v>
      </c>
      <c r="C13" s="9" t="s">
        <v>407</v>
      </c>
      <c r="D13" s="62">
        <v>16800</v>
      </c>
      <c r="E13" s="10" t="s">
        <v>48</v>
      </c>
      <c r="F13" s="10" t="s">
        <v>84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2" t="s">
        <v>27</v>
      </c>
    </row>
    <row r="14" spans="1:19" ht="15.6">
      <c r="A14" s="14"/>
      <c r="B14" s="39" t="s">
        <v>406</v>
      </c>
      <c r="C14" s="13" t="s">
        <v>467</v>
      </c>
      <c r="D14" s="52"/>
      <c r="E14" s="14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1:19" ht="18.600000000000001">
      <c r="A15" s="56">
        <v>3</v>
      </c>
      <c r="B15" s="15" t="s">
        <v>80</v>
      </c>
      <c r="C15" s="11" t="s">
        <v>81</v>
      </c>
      <c r="D15" s="50">
        <v>16800</v>
      </c>
      <c r="E15" s="12" t="s">
        <v>48</v>
      </c>
      <c r="F15" s="12" t="s">
        <v>84</v>
      </c>
      <c r="G15" s="134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371" t="s">
        <v>22</v>
      </c>
    </row>
    <row r="16" spans="1:19" ht="18.600000000000001">
      <c r="A16" s="12"/>
      <c r="B16" s="15" t="s">
        <v>231</v>
      </c>
      <c r="C16" s="11" t="s">
        <v>83</v>
      </c>
      <c r="D16" s="50"/>
      <c r="E16" s="11"/>
      <c r="F16" s="12"/>
      <c r="G16" s="134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371"/>
    </row>
    <row r="17" spans="1:19" ht="18.600000000000001">
      <c r="A17" s="14"/>
      <c r="B17" s="16"/>
      <c r="C17" s="13" t="s">
        <v>465</v>
      </c>
      <c r="D17" s="52"/>
      <c r="E17" s="13"/>
      <c r="F17" s="14"/>
      <c r="G17" s="13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372"/>
    </row>
    <row r="18" spans="1:19" ht="18.600000000000001">
      <c r="A18" s="56">
        <v>4</v>
      </c>
      <c r="B18" s="15" t="s">
        <v>408</v>
      </c>
      <c r="C18" s="11" t="s">
        <v>81</v>
      </c>
      <c r="D18" s="50">
        <v>16800</v>
      </c>
      <c r="E18" s="12" t="s">
        <v>48</v>
      </c>
      <c r="F18" s="12" t="s">
        <v>84</v>
      </c>
      <c r="G18" s="134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371" t="s">
        <v>25</v>
      </c>
    </row>
    <row r="19" spans="1:19" ht="15.6">
      <c r="A19" s="12"/>
      <c r="B19" s="15" t="s">
        <v>409</v>
      </c>
      <c r="C19" s="11" t="s">
        <v>466</v>
      </c>
      <c r="D19" s="50"/>
      <c r="E19" s="11"/>
      <c r="F19" s="12"/>
      <c r="G19" s="134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</row>
    <row r="20" spans="1:19" ht="15.6">
      <c r="A20" s="14"/>
      <c r="B20" s="16"/>
      <c r="C20" s="13"/>
      <c r="D20" s="52"/>
      <c r="E20" s="13"/>
      <c r="F20" s="14"/>
      <c r="G20" s="13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19" ht="15.6">
      <c r="A21" s="21"/>
      <c r="B21" s="138"/>
      <c r="C21" s="138"/>
      <c r="D21" s="138"/>
      <c r="E21" s="138"/>
      <c r="F21" s="13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76"/>
      <c r="S21" s="76"/>
    </row>
    <row r="22" spans="1:19" ht="15.6">
      <c r="A22" s="21"/>
      <c r="B22" s="138"/>
      <c r="C22" s="138"/>
      <c r="D22" s="138"/>
      <c r="E22" s="138"/>
      <c r="F22" s="13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76"/>
      <c r="S22" s="76"/>
    </row>
    <row r="23" spans="1:19" ht="15.6">
      <c r="A23" s="21"/>
      <c r="B23" s="138"/>
      <c r="C23" s="138"/>
      <c r="D23" s="138"/>
      <c r="E23" s="138"/>
      <c r="F23" s="13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76"/>
      <c r="S23" s="76"/>
    </row>
    <row r="24" spans="1:19" ht="15.6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76"/>
      <c r="S24" s="76"/>
    </row>
    <row r="25" spans="1:19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76"/>
      <c r="S25" s="76"/>
    </row>
    <row r="26" spans="1:19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76"/>
      <c r="S26" s="76"/>
    </row>
    <row r="27" spans="1:19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76"/>
      <c r="S27" s="76"/>
    </row>
    <row r="28" spans="1:19" ht="15.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76"/>
      <c r="S28" s="76"/>
    </row>
    <row r="29" spans="1:19" ht="15.6">
      <c r="A29" s="382"/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127"/>
    </row>
    <row r="30" spans="1:19" ht="18.600000000000001">
      <c r="A30" s="250" t="s">
        <v>239</v>
      </c>
      <c r="B30" s="250"/>
      <c r="C30" s="241"/>
      <c r="S30" s="373">
        <v>36</v>
      </c>
    </row>
    <row r="31" spans="1:19" ht="15.6">
      <c r="A31" s="382" t="s">
        <v>232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127"/>
    </row>
    <row r="32" spans="1:19" ht="15.6">
      <c r="A32" s="382" t="s">
        <v>435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5.6">
      <c r="A33" s="382" t="s">
        <v>234</v>
      </c>
      <c r="B33" s="382"/>
      <c r="C33" s="382"/>
      <c r="D33" s="382"/>
      <c r="E33" s="382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2"/>
      <c r="Q33" s="382"/>
      <c r="R33" s="382"/>
      <c r="S33" s="127"/>
    </row>
    <row r="34" spans="1:19" ht="17.399999999999999">
      <c r="A34" s="22" t="s">
        <v>258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</row>
    <row r="35" spans="1:19" ht="17.399999999999999">
      <c r="A35" s="22" t="s">
        <v>386</v>
      </c>
      <c r="B35" s="22"/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</row>
    <row r="36" spans="1:19" ht="15.6">
      <c r="A36" s="18"/>
      <c r="B36" s="142" t="s">
        <v>404</v>
      </c>
      <c r="C36" s="17"/>
      <c r="D36" s="36"/>
      <c r="E36" s="37"/>
      <c r="F36" s="18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6">
      <c r="A37" s="187" t="s">
        <v>11</v>
      </c>
      <c r="B37" s="187" t="s">
        <v>13</v>
      </c>
      <c r="C37" s="187" t="s">
        <v>14</v>
      </c>
      <c r="D37" s="187" t="s">
        <v>6</v>
      </c>
      <c r="E37" s="187" t="s">
        <v>16</v>
      </c>
      <c r="F37" s="187" t="s">
        <v>33</v>
      </c>
      <c r="G37" s="408" t="s">
        <v>293</v>
      </c>
      <c r="H37" s="409"/>
      <c r="I37" s="410"/>
      <c r="J37" s="188" t="s">
        <v>461</v>
      </c>
      <c r="K37" s="189"/>
      <c r="L37" s="189"/>
      <c r="M37" s="189"/>
      <c r="N37" s="189"/>
      <c r="O37" s="189"/>
      <c r="P37" s="189"/>
      <c r="Q37" s="189"/>
      <c r="R37" s="190"/>
      <c r="S37" s="187" t="s">
        <v>2</v>
      </c>
    </row>
    <row r="38" spans="1:19" ht="21">
      <c r="A38" s="196" t="s">
        <v>12</v>
      </c>
      <c r="B38" s="196"/>
      <c r="C38" s="196" t="s">
        <v>15</v>
      </c>
      <c r="D38" s="196" t="s">
        <v>32</v>
      </c>
      <c r="E38" s="196" t="s">
        <v>2</v>
      </c>
      <c r="F38" s="196" t="s">
        <v>34</v>
      </c>
      <c r="G38" s="197" t="s">
        <v>17</v>
      </c>
      <c r="H38" s="198" t="s">
        <v>18</v>
      </c>
      <c r="I38" s="199" t="s">
        <v>19</v>
      </c>
      <c r="J38" s="200" t="s">
        <v>20</v>
      </c>
      <c r="K38" s="198" t="s">
        <v>21</v>
      </c>
      <c r="L38" s="200" t="s">
        <v>22</v>
      </c>
      <c r="M38" s="198" t="s">
        <v>23</v>
      </c>
      <c r="N38" s="200" t="s">
        <v>24</v>
      </c>
      <c r="O38" s="198" t="s">
        <v>25</v>
      </c>
      <c r="P38" s="200" t="s">
        <v>26</v>
      </c>
      <c r="Q38" s="198" t="s">
        <v>27</v>
      </c>
      <c r="R38" s="198" t="s">
        <v>28</v>
      </c>
      <c r="S38" s="196" t="s">
        <v>295</v>
      </c>
    </row>
    <row r="39" spans="1:19" ht="15.6">
      <c r="A39" s="128">
        <v>5</v>
      </c>
      <c r="B39" s="304" t="s">
        <v>50</v>
      </c>
      <c r="C39" s="30" t="s">
        <v>393</v>
      </c>
      <c r="D39" s="125">
        <v>54000</v>
      </c>
      <c r="E39" s="129" t="s">
        <v>48</v>
      </c>
      <c r="F39" s="132" t="s">
        <v>42</v>
      </c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4" t="s">
        <v>26</v>
      </c>
    </row>
    <row r="40" spans="1:19" ht="15.6">
      <c r="A40" s="130"/>
      <c r="B40" s="131"/>
      <c r="C40" s="33"/>
      <c r="D40" s="74"/>
      <c r="E40" s="118"/>
      <c r="F40" s="133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1:19" ht="15.6">
      <c r="A41" s="123">
        <v>6</v>
      </c>
      <c r="B41" s="113" t="s">
        <v>50</v>
      </c>
      <c r="C41" s="11" t="s">
        <v>394</v>
      </c>
      <c r="D41" s="50">
        <v>6000</v>
      </c>
      <c r="E41" s="64" t="s">
        <v>48</v>
      </c>
      <c r="F41" s="69" t="s">
        <v>42</v>
      </c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4" t="s">
        <v>27</v>
      </c>
    </row>
    <row r="42" spans="1:19" ht="15.6">
      <c r="A42" s="124"/>
      <c r="B42" s="114"/>
      <c r="C42" s="13"/>
      <c r="D42" s="52"/>
      <c r="E42" s="46"/>
      <c r="F42" s="122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1:19" ht="15.6">
      <c r="A43" s="123">
        <v>7</v>
      </c>
      <c r="B43" s="113" t="s">
        <v>75</v>
      </c>
      <c r="C43" s="11" t="s">
        <v>395</v>
      </c>
      <c r="D43" s="50">
        <v>32200</v>
      </c>
      <c r="E43" s="64" t="s">
        <v>49</v>
      </c>
      <c r="F43" s="69" t="s">
        <v>42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4" t="s">
        <v>27</v>
      </c>
    </row>
    <row r="44" spans="1:19" ht="15.6">
      <c r="A44" s="124"/>
      <c r="B44" s="114"/>
      <c r="C44" s="13" t="s">
        <v>396</v>
      </c>
      <c r="D44" s="52"/>
      <c r="E44" s="46"/>
      <c r="F44" s="182"/>
      <c r="G44" s="45"/>
      <c r="H44" s="45"/>
      <c r="I44" s="45"/>
      <c r="J44" s="45"/>
      <c r="K44" s="45"/>
      <c r="L44" s="45"/>
      <c r="M44" s="66"/>
      <c r="N44" s="45"/>
      <c r="O44" s="45"/>
      <c r="P44" s="66"/>
      <c r="Q44" s="45"/>
      <c r="R44" s="45"/>
      <c r="S44" s="45"/>
    </row>
    <row r="45" spans="1:19" ht="15.6">
      <c r="A45" s="123">
        <v>8</v>
      </c>
      <c r="B45" s="113" t="s">
        <v>75</v>
      </c>
      <c r="C45" s="11" t="s">
        <v>397</v>
      </c>
      <c r="D45" s="50">
        <v>23500</v>
      </c>
      <c r="E45" s="64" t="s">
        <v>49</v>
      </c>
      <c r="F45" s="69" t="s">
        <v>42</v>
      </c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4" t="s">
        <v>27</v>
      </c>
    </row>
    <row r="46" spans="1:19" ht="15.6">
      <c r="A46" s="124"/>
      <c r="B46" s="114"/>
      <c r="C46" s="13" t="s">
        <v>398</v>
      </c>
      <c r="D46" s="52"/>
      <c r="E46" s="46"/>
      <c r="F46" s="182"/>
      <c r="G46" s="45"/>
      <c r="H46" s="45"/>
      <c r="I46" s="61"/>
      <c r="J46" s="61"/>
      <c r="K46" s="61"/>
      <c r="L46" s="61"/>
      <c r="M46" s="60"/>
      <c r="N46" s="61"/>
      <c r="O46" s="61"/>
      <c r="P46" s="60"/>
      <c r="Q46" s="61"/>
      <c r="R46" s="61"/>
      <c r="S46" s="308"/>
    </row>
    <row r="47" spans="1:19" ht="15.6">
      <c r="A47" s="183">
        <v>9</v>
      </c>
      <c r="B47" s="305" t="s">
        <v>75</v>
      </c>
      <c r="C47" s="306" t="s">
        <v>399</v>
      </c>
      <c r="D47" s="307">
        <v>4900</v>
      </c>
      <c r="E47" s="184" t="s">
        <v>49</v>
      </c>
      <c r="F47" s="185" t="s">
        <v>42</v>
      </c>
      <c r="G47" s="186"/>
      <c r="H47" s="186"/>
      <c r="I47" s="186"/>
      <c r="J47" s="186"/>
      <c r="K47" s="43"/>
      <c r="L47" s="43"/>
      <c r="M47" s="43"/>
      <c r="N47" s="43"/>
      <c r="O47" s="43"/>
      <c r="P47" s="43"/>
      <c r="Q47" s="43"/>
      <c r="R47" s="43"/>
      <c r="S47" s="64" t="s">
        <v>27</v>
      </c>
    </row>
    <row r="48" spans="1:19" ht="15.6">
      <c r="A48" s="123">
        <v>10</v>
      </c>
      <c r="B48" s="113" t="s">
        <v>50</v>
      </c>
      <c r="C48" s="11" t="s">
        <v>259</v>
      </c>
      <c r="D48" s="50">
        <v>7500</v>
      </c>
      <c r="E48" s="64" t="s">
        <v>49</v>
      </c>
      <c r="F48" s="69" t="s">
        <v>42</v>
      </c>
      <c r="G48" s="61"/>
      <c r="H48" s="61"/>
      <c r="I48" s="61"/>
      <c r="J48" s="61"/>
      <c r="K48" s="43"/>
      <c r="L48" s="43"/>
      <c r="M48" s="43"/>
      <c r="N48" s="43"/>
      <c r="O48" s="43"/>
      <c r="P48" s="43"/>
      <c r="Q48" s="43"/>
      <c r="R48" s="43"/>
      <c r="S48" s="64" t="s">
        <v>27</v>
      </c>
    </row>
    <row r="49" spans="1:19" ht="15.6">
      <c r="A49" s="124"/>
      <c r="B49" s="114"/>
      <c r="C49" s="13"/>
      <c r="D49" s="52"/>
      <c r="E49" s="46"/>
      <c r="F49" s="182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</row>
    <row r="50" spans="1:19" ht="15.6">
      <c r="A50" s="123">
        <v>11</v>
      </c>
      <c r="B50" s="113" t="s">
        <v>260</v>
      </c>
      <c r="C50" s="11" t="s">
        <v>400</v>
      </c>
      <c r="D50" s="50">
        <v>13900</v>
      </c>
      <c r="E50" s="64" t="s">
        <v>49</v>
      </c>
      <c r="F50" s="69" t="s">
        <v>42</v>
      </c>
      <c r="G50" s="61"/>
      <c r="H50" s="61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64" t="s">
        <v>27</v>
      </c>
    </row>
    <row r="51" spans="1:19" ht="15.6">
      <c r="A51" s="124"/>
      <c r="B51" s="114"/>
      <c r="C51" s="13"/>
      <c r="D51" s="52"/>
      <c r="E51" s="46"/>
      <c r="F51" s="182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</row>
    <row r="52" spans="1:19" ht="15.6">
      <c r="A52" s="123">
        <v>12</v>
      </c>
      <c r="B52" s="113" t="s">
        <v>74</v>
      </c>
      <c r="C52" s="11" t="s">
        <v>261</v>
      </c>
      <c r="D52" s="50">
        <v>32000</v>
      </c>
      <c r="E52" s="64" t="s">
        <v>49</v>
      </c>
      <c r="F52" s="69" t="s">
        <v>42</v>
      </c>
      <c r="G52" s="61"/>
      <c r="H52" s="61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64" t="s">
        <v>27</v>
      </c>
    </row>
    <row r="53" spans="1:19" ht="15.6">
      <c r="A53" s="124"/>
      <c r="B53" s="114"/>
      <c r="C53" s="13" t="s">
        <v>401</v>
      </c>
      <c r="D53" s="52"/>
      <c r="E53" s="46"/>
      <c r="F53" s="182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</row>
    <row r="54" spans="1:19" ht="15.6">
      <c r="A54" s="123">
        <v>13</v>
      </c>
      <c r="B54" s="113" t="s">
        <v>74</v>
      </c>
      <c r="C54" s="11" t="s">
        <v>402</v>
      </c>
      <c r="D54" s="50">
        <v>4100</v>
      </c>
      <c r="E54" s="64" t="s">
        <v>49</v>
      </c>
      <c r="F54" s="69" t="s">
        <v>42</v>
      </c>
      <c r="G54" s="61"/>
      <c r="H54" s="61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64" t="s">
        <v>27</v>
      </c>
    </row>
    <row r="55" spans="1:19" ht="15.6">
      <c r="A55" s="124"/>
      <c r="B55" s="114"/>
      <c r="C55" s="13" t="s">
        <v>403</v>
      </c>
      <c r="D55" s="52"/>
      <c r="E55" s="46"/>
      <c r="F55" s="182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</row>
    <row r="56" spans="1:19" ht="15.6">
      <c r="A56" s="369"/>
      <c r="B56" s="370"/>
      <c r="C56" s="17"/>
      <c r="D56" s="58"/>
      <c r="E56" s="6"/>
      <c r="F56" s="272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spans="1:19" ht="15.6">
      <c r="A57" s="369"/>
      <c r="B57" s="370"/>
      <c r="C57" s="17"/>
      <c r="D57" s="58"/>
      <c r="E57" s="6"/>
      <c r="F57" s="272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</row>
    <row r="58" spans="1:19" ht="18.600000000000001">
      <c r="A58" s="6"/>
      <c r="B58" s="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7">
        <v>37</v>
      </c>
    </row>
    <row r="59" spans="1:19" ht="18.600000000000001">
      <c r="A59" s="250" t="s">
        <v>239</v>
      </c>
      <c r="B59" s="250"/>
      <c r="C59" s="241"/>
    </row>
    <row r="60" spans="1:19" ht="15.6">
      <c r="A60" s="382" t="s">
        <v>232</v>
      </c>
      <c r="B60" s="382"/>
      <c r="C60" s="382"/>
      <c r="D60" s="382"/>
      <c r="E60" s="382"/>
      <c r="F60" s="382"/>
      <c r="G60" s="382"/>
      <c r="H60" s="382"/>
      <c r="I60" s="382"/>
      <c r="J60" s="382"/>
      <c r="K60" s="382"/>
      <c r="L60" s="382"/>
      <c r="M60" s="382"/>
      <c r="N60" s="382"/>
      <c r="O60" s="382"/>
      <c r="P60" s="382"/>
      <c r="Q60" s="382"/>
      <c r="R60" s="382"/>
      <c r="S60" s="127"/>
    </row>
    <row r="61" spans="1:19" ht="15.6">
      <c r="A61" s="382" t="s">
        <v>435</v>
      </c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127"/>
    </row>
    <row r="62" spans="1:19" ht="15.6">
      <c r="A62" s="382" t="s">
        <v>234</v>
      </c>
      <c r="B62" s="382"/>
      <c r="C62" s="382"/>
      <c r="D62" s="382"/>
      <c r="E62" s="382"/>
      <c r="F62" s="382"/>
      <c r="G62" s="382"/>
      <c r="H62" s="382"/>
      <c r="I62" s="382"/>
      <c r="J62" s="382"/>
      <c r="K62" s="382"/>
      <c r="L62" s="382"/>
      <c r="M62" s="382"/>
      <c r="N62" s="382"/>
      <c r="O62" s="382"/>
      <c r="P62" s="382"/>
      <c r="Q62" s="382"/>
      <c r="R62" s="382"/>
      <c r="S62" s="127"/>
    </row>
    <row r="63" spans="1:19" ht="17.399999999999999">
      <c r="A63" s="22" t="s">
        <v>258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</row>
    <row r="64" spans="1:19" ht="17.399999999999999">
      <c r="A64" s="22" t="s">
        <v>386</v>
      </c>
      <c r="B64" s="22"/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5"/>
      <c r="S64" s="25"/>
    </row>
    <row r="65" spans="1:19" ht="15.6">
      <c r="A65" s="18"/>
      <c r="B65" s="142" t="s">
        <v>76</v>
      </c>
      <c r="C65" s="17"/>
      <c r="D65" s="36"/>
      <c r="E65" s="37"/>
      <c r="F65" s="18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ht="15.6">
      <c r="A66" s="187" t="s">
        <v>11</v>
      </c>
      <c r="B66" s="187" t="s">
        <v>13</v>
      </c>
      <c r="C66" s="187" t="s">
        <v>14</v>
      </c>
      <c r="D66" s="187" t="s">
        <v>6</v>
      </c>
      <c r="E66" s="187" t="s">
        <v>16</v>
      </c>
      <c r="F66" s="187" t="s">
        <v>33</v>
      </c>
      <c r="G66" s="408" t="s">
        <v>293</v>
      </c>
      <c r="H66" s="409"/>
      <c r="I66" s="410"/>
      <c r="J66" s="188" t="s">
        <v>461</v>
      </c>
      <c r="K66" s="189"/>
      <c r="L66" s="189"/>
      <c r="M66" s="189"/>
      <c r="N66" s="189"/>
      <c r="O66" s="189"/>
      <c r="P66" s="189"/>
      <c r="Q66" s="189"/>
      <c r="R66" s="190"/>
      <c r="S66" s="187" t="s">
        <v>2</v>
      </c>
    </row>
    <row r="67" spans="1:19" ht="21">
      <c r="A67" s="191" t="s">
        <v>12</v>
      </c>
      <c r="B67" s="191"/>
      <c r="C67" s="191" t="s">
        <v>15</v>
      </c>
      <c r="D67" s="191" t="s">
        <v>32</v>
      </c>
      <c r="E67" s="191" t="s">
        <v>2</v>
      </c>
      <c r="F67" s="191" t="s">
        <v>34</v>
      </c>
      <c r="G67" s="192" t="s">
        <v>17</v>
      </c>
      <c r="H67" s="193" t="s">
        <v>18</v>
      </c>
      <c r="I67" s="194" t="s">
        <v>19</v>
      </c>
      <c r="J67" s="195" t="s">
        <v>20</v>
      </c>
      <c r="K67" s="193" t="s">
        <v>21</v>
      </c>
      <c r="L67" s="195" t="s">
        <v>22</v>
      </c>
      <c r="M67" s="193" t="s">
        <v>23</v>
      </c>
      <c r="N67" s="195" t="s">
        <v>24</v>
      </c>
      <c r="O67" s="193" t="s">
        <v>25</v>
      </c>
      <c r="P67" s="195" t="s">
        <v>26</v>
      </c>
      <c r="Q67" s="193" t="s">
        <v>27</v>
      </c>
      <c r="R67" s="193" t="s">
        <v>28</v>
      </c>
      <c r="S67" s="196" t="s">
        <v>295</v>
      </c>
    </row>
    <row r="68" spans="1:19" ht="15.6">
      <c r="A68" s="41">
        <v>14</v>
      </c>
      <c r="B68" s="298" t="s">
        <v>50</v>
      </c>
      <c r="C68" s="299" t="s">
        <v>410</v>
      </c>
      <c r="D68" s="300">
        <v>5900</v>
      </c>
      <c r="E68" s="19" t="s">
        <v>49</v>
      </c>
      <c r="F68" s="10" t="s">
        <v>200</v>
      </c>
      <c r="G68" s="27"/>
      <c r="H68" s="9"/>
      <c r="I68" s="28"/>
      <c r="J68" s="29"/>
      <c r="K68" s="9"/>
      <c r="L68" s="29"/>
      <c r="M68" s="9"/>
      <c r="N68" s="29"/>
      <c r="O68" s="9"/>
      <c r="P68" s="29"/>
      <c r="Q68" s="9"/>
      <c r="R68" s="9"/>
      <c r="S68" s="12" t="s">
        <v>22</v>
      </c>
    </row>
    <row r="69" spans="1:19" ht="15.6">
      <c r="A69" s="55"/>
      <c r="B69" s="292"/>
      <c r="C69" s="295"/>
      <c r="D69" s="301"/>
      <c r="E69" s="16"/>
      <c r="F69" s="14"/>
      <c r="G69" s="33"/>
      <c r="H69" s="13"/>
      <c r="I69" s="20"/>
      <c r="J69" s="34"/>
      <c r="K69" s="13"/>
      <c r="L69" s="34"/>
      <c r="M69" s="13"/>
      <c r="N69" s="34"/>
      <c r="O69" s="13"/>
      <c r="P69" s="34"/>
      <c r="Q69" s="13"/>
      <c r="R69" s="13"/>
      <c r="S69" s="14"/>
    </row>
    <row r="70" spans="1:19" ht="15.6">
      <c r="A70" s="56"/>
      <c r="B70" s="119" t="s">
        <v>50</v>
      </c>
      <c r="C70" s="299" t="s">
        <v>411</v>
      </c>
      <c r="D70" s="302">
        <v>28000</v>
      </c>
      <c r="E70" s="51" t="s">
        <v>49</v>
      </c>
      <c r="F70" s="12" t="s">
        <v>200</v>
      </c>
      <c r="G70" s="30"/>
      <c r="H70" s="11"/>
      <c r="I70" s="31"/>
      <c r="J70" s="17"/>
      <c r="K70" s="11"/>
      <c r="L70" s="17"/>
      <c r="M70" s="11"/>
      <c r="N70" s="17"/>
      <c r="O70" s="11"/>
      <c r="P70" s="17"/>
      <c r="Q70" s="11"/>
      <c r="R70" s="11"/>
      <c r="S70" s="12" t="s">
        <v>22</v>
      </c>
    </row>
    <row r="71" spans="1:19" ht="15.6">
      <c r="A71" s="56"/>
      <c r="B71" s="112"/>
      <c r="C71" s="13"/>
      <c r="D71" s="301"/>
      <c r="E71" s="51"/>
      <c r="F71" s="12"/>
      <c r="G71" s="30"/>
      <c r="H71" s="11"/>
      <c r="I71" s="31"/>
      <c r="J71" s="17"/>
      <c r="K71" s="11"/>
      <c r="L71" s="17"/>
      <c r="M71" s="11"/>
      <c r="N71" s="17"/>
      <c r="O71" s="11"/>
      <c r="P71" s="17"/>
      <c r="Q71" s="11"/>
      <c r="R71" s="11"/>
      <c r="S71" s="14"/>
    </row>
    <row r="72" spans="1:19" ht="15.6">
      <c r="A72" s="41">
        <v>15</v>
      </c>
      <c r="B72" s="298" t="s">
        <v>50</v>
      </c>
      <c r="C72" s="299" t="s">
        <v>412</v>
      </c>
      <c r="D72" s="300">
        <v>3900</v>
      </c>
      <c r="E72" s="19" t="s">
        <v>49</v>
      </c>
      <c r="F72" s="10" t="s">
        <v>200</v>
      </c>
      <c r="G72" s="27"/>
      <c r="H72" s="9"/>
      <c r="I72" s="28"/>
      <c r="J72" s="29"/>
      <c r="K72" s="9"/>
      <c r="L72" s="29"/>
      <c r="M72" s="9"/>
      <c r="N72" s="29"/>
      <c r="O72" s="9"/>
      <c r="P72" s="29"/>
      <c r="Q72" s="9"/>
      <c r="R72" s="9"/>
      <c r="S72" s="12" t="s">
        <v>27</v>
      </c>
    </row>
    <row r="73" spans="1:19" ht="15.6">
      <c r="A73" s="56"/>
      <c r="B73" s="119"/>
      <c r="C73" s="136"/>
      <c r="D73" s="36"/>
      <c r="E73" s="15"/>
      <c r="F73" s="12"/>
      <c r="G73" s="30"/>
      <c r="H73" s="11"/>
      <c r="I73" s="31"/>
      <c r="J73" s="17"/>
      <c r="K73" s="11"/>
      <c r="L73" s="17"/>
      <c r="M73" s="11"/>
      <c r="N73" s="17"/>
      <c r="O73" s="11"/>
      <c r="P73" s="17"/>
      <c r="Q73" s="11"/>
      <c r="R73" s="11"/>
      <c r="S73" s="14"/>
    </row>
    <row r="74" spans="1:19" ht="15.6">
      <c r="A74" s="41">
        <v>16</v>
      </c>
      <c r="B74" s="298" t="s">
        <v>50</v>
      </c>
      <c r="C74" s="299" t="s">
        <v>413</v>
      </c>
      <c r="D74" s="300">
        <v>4900</v>
      </c>
      <c r="E74" s="19" t="s">
        <v>49</v>
      </c>
      <c r="F74" s="10" t="s">
        <v>200</v>
      </c>
      <c r="G74" s="27"/>
      <c r="H74" s="9"/>
      <c r="I74" s="28"/>
      <c r="J74" s="29"/>
      <c r="K74" s="9"/>
      <c r="L74" s="29"/>
      <c r="M74" s="9"/>
      <c r="N74" s="29"/>
      <c r="O74" s="9"/>
      <c r="P74" s="29"/>
      <c r="Q74" s="9"/>
      <c r="R74" s="9"/>
      <c r="S74" s="12" t="s">
        <v>27</v>
      </c>
    </row>
    <row r="75" spans="1:19" ht="15.6">
      <c r="A75" s="55"/>
      <c r="B75" s="292"/>
      <c r="C75" s="295"/>
      <c r="D75" s="303"/>
      <c r="E75" s="16"/>
      <c r="F75" s="14"/>
      <c r="G75" s="33"/>
      <c r="H75" s="13"/>
      <c r="I75" s="20"/>
      <c r="J75" s="34"/>
      <c r="K75" s="13"/>
      <c r="L75" s="34"/>
      <c r="M75" s="13"/>
      <c r="N75" s="34"/>
      <c r="O75" s="13"/>
      <c r="P75" s="34"/>
      <c r="Q75" s="13"/>
      <c r="R75" s="13"/>
      <c r="S75" s="14"/>
    </row>
    <row r="76" spans="1:19" ht="15.6">
      <c r="A76" s="56"/>
      <c r="B76" s="119" t="s">
        <v>50</v>
      </c>
      <c r="C76" s="136" t="s">
        <v>414</v>
      </c>
      <c r="D76" s="36">
        <v>5900</v>
      </c>
      <c r="E76" s="15" t="s">
        <v>49</v>
      </c>
      <c r="F76" s="12" t="s">
        <v>200</v>
      </c>
      <c r="G76" s="30"/>
      <c r="H76" s="11"/>
      <c r="I76" s="31"/>
      <c r="J76" s="17"/>
      <c r="K76" s="11"/>
      <c r="L76" s="17"/>
      <c r="M76" s="11"/>
      <c r="N76" s="17"/>
      <c r="O76" s="11"/>
      <c r="P76" s="17"/>
      <c r="Q76" s="11"/>
      <c r="R76" s="11"/>
      <c r="S76" s="12" t="s">
        <v>22</v>
      </c>
    </row>
    <row r="77" spans="1:19" ht="15.6">
      <c r="A77" s="55"/>
      <c r="B77" s="110"/>
      <c r="C77" s="13"/>
      <c r="D77" s="303"/>
      <c r="E77" s="16"/>
      <c r="F77" s="14"/>
      <c r="G77" s="33"/>
      <c r="H77" s="13"/>
      <c r="I77" s="20"/>
      <c r="J77" s="34"/>
      <c r="K77" s="13"/>
      <c r="L77" s="34"/>
      <c r="M77" s="13"/>
      <c r="N77" s="34"/>
      <c r="O77" s="13"/>
      <c r="P77" s="34"/>
      <c r="Q77" s="13"/>
      <c r="R77" s="13"/>
      <c r="S77" s="14"/>
    </row>
    <row r="78" spans="1:19" ht="15.6">
      <c r="A78" s="41">
        <v>17</v>
      </c>
      <c r="B78" s="298" t="s">
        <v>74</v>
      </c>
      <c r="C78" s="299" t="s">
        <v>261</v>
      </c>
      <c r="D78" s="36">
        <v>32000</v>
      </c>
      <c r="E78" s="19" t="s">
        <v>49</v>
      </c>
      <c r="F78" s="10" t="s">
        <v>200</v>
      </c>
      <c r="G78" s="27"/>
      <c r="H78" s="9"/>
      <c r="I78" s="28"/>
      <c r="J78" s="29"/>
      <c r="K78" s="9"/>
      <c r="L78" s="29"/>
      <c r="M78" s="9"/>
      <c r="N78" s="29"/>
      <c r="O78" s="9"/>
      <c r="P78" s="29"/>
      <c r="Q78" s="9"/>
      <c r="R78" s="9"/>
      <c r="S78" s="12" t="s">
        <v>20</v>
      </c>
    </row>
    <row r="79" spans="1:19" ht="15.6">
      <c r="A79" s="56"/>
      <c r="B79" s="119"/>
      <c r="C79" s="136" t="s">
        <v>415</v>
      </c>
      <c r="D79" s="36"/>
      <c r="E79" s="15"/>
      <c r="F79" s="12"/>
      <c r="G79" s="30"/>
      <c r="H79" s="11"/>
      <c r="I79" s="31"/>
      <c r="J79" s="17"/>
      <c r="K79" s="11"/>
      <c r="L79" s="17"/>
      <c r="M79" s="11"/>
      <c r="N79" s="17"/>
      <c r="O79" s="11"/>
      <c r="P79" s="17"/>
      <c r="Q79" s="11"/>
      <c r="R79" s="11"/>
      <c r="S79" s="12"/>
    </row>
    <row r="80" spans="1:19" ht="15.6">
      <c r="A80" s="55"/>
      <c r="B80" s="110"/>
      <c r="C80" s="13"/>
      <c r="D80" s="303"/>
      <c r="E80" s="16"/>
      <c r="F80" s="14"/>
      <c r="G80" s="33"/>
      <c r="H80" s="13"/>
      <c r="I80" s="20"/>
      <c r="J80" s="34"/>
      <c r="K80" s="13"/>
      <c r="L80" s="34"/>
      <c r="M80" s="13"/>
      <c r="N80" s="34"/>
      <c r="O80" s="13"/>
      <c r="P80" s="34"/>
      <c r="Q80" s="13"/>
      <c r="R80" s="13"/>
      <c r="S80" s="14"/>
    </row>
    <row r="81" spans="1:19" ht="15.6">
      <c r="A81" s="41">
        <v>18</v>
      </c>
      <c r="B81" s="298" t="s">
        <v>74</v>
      </c>
      <c r="C81" s="299" t="s">
        <v>77</v>
      </c>
      <c r="D81" s="36">
        <v>11000</v>
      </c>
      <c r="E81" s="19" t="s">
        <v>49</v>
      </c>
      <c r="F81" s="10" t="s">
        <v>200</v>
      </c>
      <c r="G81" s="27"/>
      <c r="H81" s="9"/>
      <c r="I81" s="28"/>
      <c r="J81" s="29"/>
      <c r="K81" s="9"/>
      <c r="L81" s="29"/>
      <c r="M81" s="9"/>
      <c r="N81" s="29"/>
      <c r="O81" s="9"/>
      <c r="P81" s="29"/>
      <c r="Q81" s="9"/>
      <c r="R81" s="9"/>
      <c r="S81" s="12" t="s">
        <v>20</v>
      </c>
    </row>
    <row r="82" spans="1:19" ht="15.6">
      <c r="A82" s="56"/>
      <c r="B82" s="126"/>
      <c r="C82" s="136" t="s">
        <v>416</v>
      </c>
      <c r="D82" s="36"/>
      <c r="E82" s="15"/>
      <c r="F82" s="12"/>
      <c r="G82" s="30"/>
      <c r="H82" s="11"/>
      <c r="I82" s="31"/>
      <c r="J82" s="17"/>
      <c r="K82" s="11"/>
      <c r="L82" s="17"/>
      <c r="M82" s="11"/>
      <c r="N82" s="17"/>
      <c r="O82" s="11"/>
      <c r="P82" s="17"/>
      <c r="Q82" s="11"/>
      <c r="R82" s="11"/>
      <c r="S82" s="11"/>
    </row>
    <row r="83" spans="1:19" ht="15.6">
      <c r="A83" s="55"/>
      <c r="B83" s="110"/>
      <c r="C83" s="46"/>
      <c r="D83" s="232"/>
      <c r="E83" s="16"/>
      <c r="F83" s="14"/>
      <c r="G83" s="33"/>
      <c r="H83" s="13"/>
      <c r="I83" s="20"/>
      <c r="J83" s="34"/>
      <c r="K83" s="13"/>
      <c r="L83" s="34"/>
      <c r="M83" s="13"/>
      <c r="N83" s="34"/>
      <c r="O83" s="13"/>
      <c r="P83" s="34"/>
      <c r="Q83" s="13"/>
      <c r="R83" s="13"/>
      <c r="S83" s="13"/>
    </row>
  </sheetData>
  <mergeCells count="13">
    <mergeCell ref="G66:I66"/>
    <mergeCell ref="A62:R62"/>
    <mergeCell ref="A4:R4"/>
    <mergeCell ref="G9:I9"/>
    <mergeCell ref="G37:I37"/>
    <mergeCell ref="A29:R29"/>
    <mergeCell ref="A31:R31"/>
    <mergeCell ref="A61:R61"/>
    <mergeCell ref="A2:R2"/>
    <mergeCell ref="A3:R3"/>
    <mergeCell ref="A33:R33"/>
    <mergeCell ref="A32:R32"/>
    <mergeCell ref="A60:R60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0CCE-2243-47C3-A271-E3C5AA5D3414}">
  <dimension ref="A1:T43"/>
  <sheetViews>
    <sheetView workbookViewId="0">
      <selection activeCell="E21" sqref="E21"/>
    </sheetView>
  </sheetViews>
  <sheetFormatPr defaultRowHeight="13.8"/>
  <cols>
    <col min="1" max="1" width="5.796875" customWidth="1"/>
    <col min="2" max="3" width="23.59765625" customWidth="1"/>
    <col min="4" max="4" width="8" customWidth="1"/>
    <col min="5" max="5" width="7.3984375" customWidth="1"/>
    <col min="6" max="6" width="8.5" customWidth="1"/>
    <col min="7" max="7" width="3.3984375" customWidth="1"/>
    <col min="8" max="10" width="3" customWidth="1"/>
    <col min="11" max="11" width="3.3984375" customWidth="1"/>
    <col min="12" max="12" width="3.19921875" customWidth="1"/>
    <col min="13" max="13" width="3.09765625" customWidth="1"/>
    <col min="14" max="14" width="3.69921875" customWidth="1"/>
    <col min="15" max="16" width="3.3984375" customWidth="1"/>
    <col min="17" max="18" width="2.796875" customWidth="1"/>
    <col min="19" max="19" width="6.59765625" customWidth="1"/>
  </cols>
  <sheetData>
    <row r="1" spans="1:20" ht="18.600000000000001">
      <c r="A1" s="250" t="s">
        <v>239</v>
      </c>
      <c r="B1" s="250"/>
      <c r="C1" s="241"/>
      <c r="S1" s="1">
        <v>33</v>
      </c>
    </row>
    <row r="2" spans="1:20" ht="15.6">
      <c r="A2" s="382" t="s">
        <v>232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127"/>
      <c r="T2" s="127"/>
    </row>
    <row r="3" spans="1:20" ht="15.6">
      <c r="A3" s="382" t="s">
        <v>435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127"/>
      <c r="T3" s="127"/>
    </row>
    <row r="4" spans="1:20" ht="15.6">
      <c r="A4" s="382" t="s">
        <v>234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127"/>
      <c r="T4" s="127"/>
    </row>
    <row r="5" spans="1:20" ht="17.399999999999999">
      <c r="A5" s="22" t="s">
        <v>294</v>
      </c>
      <c r="B5" s="22"/>
      <c r="C5" s="23"/>
      <c r="D5" s="23"/>
      <c r="E5" s="24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5"/>
      <c r="S5" s="25"/>
      <c r="T5" s="25"/>
    </row>
    <row r="6" spans="1:20" ht="17.399999999999999">
      <c r="A6" s="22"/>
      <c r="B6" s="22" t="s">
        <v>387</v>
      </c>
      <c r="C6" s="23"/>
      <c r="D6" s="23"/>
      <c r="E6" s="24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5"/>
      <c r="S6" s="25"/>
      <c r="T6" s="25"/>
    </row>
    <row r="7" spans="1:20" ht="16.2" thickBot="1">
      <c r="A7" s="18"/>
      <c r="B7" s="142" t="s">
        <v>292</v>
      </c>
      <c r="C7" s="142"/>
      <c r="D7" s="36"/>
      <c r="E7" s="37"/>
      <c r="F7" s="18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16.2" thickBot="1">
      <c r="A8" s="201" t="s">
        <v>11</v>
      </c>
      <c r="B8" s="202" t="s">
        <v>13</v>
      </c>
      <c r="C8" s="202" t="s">
        <v>14</v>
      </c>
      <c r="D8" s="202" t="s">
        <v>6</v>
      </c>
      <c r="E8" s="202" t="s">
        <v>16</v>
      </c>
      <c r="F8" s="202" t="s">
        <v>33</v>
      </c>
      <c r="G8" s="411" t="s">
        <v>293</v>
      </c>
      <c r="H8" s="412"/>
      <c r="I8" s="413"/>
      <c r="J8" s="414" t="s">
        <v>460</v>
      </c>
      <c r="K8" s="412"/>
      <c r="L8" s="412"/>
      <c r="M8" s="412"/>
      <c r="N8" s="412"/>
      <c r="O8" s="412"/>
      <c r="P8" s="412"/>
      <c r="Q8" s="412"/>
      <c r="R8" s="413"/>
      <c r="S8" s="202" t="s">
        <v>2</v>
      </c>
    </row>
    <row r="9" spans="1:20" ht="21.6" thickBot="1">
      <c r="A9" s="203" t="s">
        <v>12</v>
      </c>
      <c r="B9" s="204"/>
      <c r="C9" s="204" t="s">
        <v>15</v>
      </c>
      <c r="D9" s="204" t="s">
        <v>32</v>
      </c>
      <c r="E9" s="204" t="s">
        <v>2</v>
      </c>
      <c r="F9" s="204" t="s">
        <v>34</v>
      </c>
      <c r="G9" s="205" t="s">
        <v>17</v>
      </c>
      <c r="H9" s="206" t="s">
        <v>18</v>
      </c>
      <c r="I9" s="207" t="s">
        <v>19</v>
      </c>
      <c r="J9" s="205" t="s">
        <v>20</v>
      </c>
      <c r="K9" s="206" t="s">
        <v>21</v>
      </c>
      <c r="L9" s="205" t="s">
        <v>22</v>
      </c>
      <c r="M9" s="206" t="s">
        <v>23</v>
      </c>
      <c r="N9" s="205" t="s">
        <v>24</v>
      </c>
      <c r="O9" s="206" t="s">
        <v>25</v>
      </c>
      <c r="P9" s="205" t="s">
        <v>26</v>
      </c>
      <c r="Q9" s="206" t="s">
        <v>27</v>
      </c>
      <c r="R9" s="207" t="s">
        <v>28</v>
      </c>
      <c r="S9" s="204" t="s">
        <v>295</v>
      </c>
      <c r="T9" s="140"/>
    </row>
    <row r="10" spans="1:20" ht="15.6">
      <c r="A10" s="144">
        <v>1</v>
      </c>
      <c r="B10" s="145" t="s">
        <v>85</v>
      </c>
      <c r="C10" s="145" t="s">
        <v>86</v>
      </c>
      <c r="D10" s="146">
        <v>20000</v>
      </c>
      <c r="E10" s="147" t="s">
        <v>38</v>
      </c>
      <c r="F10" s="147" t="s">
        <v>42</v>
      </c>
      <c r="G10" s="148"/>
      <c r="H10" s="149"/>
      <c r="I10" s="145"/>
      <c r="J10" s="148"/>
      <c r="K10" s="149"/>
      <c r="L10" s="148"/>
      <c r="M10" s="149"/>
      <c r="N10" s="148"/>
      <c r="O10" s="149"/>
      <c r="P10" s="148"/>
      <c r="Q10" s="149"/>
      <c r="R10" s="145"/>
      <c r="S10" s="276"/>
      <c r="T10" s="140"/>
    </row>
    <row r="11" spans="1:20" ht="15.6">
      <c r="A11" s="144"/>
      <c r="B11" s="145" t="s">
        <v>87</v>
      </c>
      <c r="C11" s="145" t="s">
        <v>88</v>
      </c>
      <c r="D11" s="145"/>
      <c r="E11" s="147"/>
      <c r="F11" s="147"/>
      <c r="G11" s="148"/>
      <c r="H11" s="149"/>
      <c r="I11" s="145"/>
      <c r="J11" s="143"/>
      <c r="K11" s="149"/>
      <c r="L11" s="143"/>
      <c r="M11" s="149"/>
      <c r="N11" s="143"/>
      <c r="O11" s="149"/>
      <c r="P11" s="143"/>
      <c r="Q11" s="149"/>
      <c r="R11" s="145"/>
      <c r="S11" s="277" t="s">
        <v>28</v>
      </c>
      <c r="T11" s="140"/>
    </row>
    <row r="12" spans="1:20" ht="16.2" thickBot="1">
      <c r="A12" s="150"/>
      <c r="B12" s="151"/>
      <c r="C12" s="151"/>
      <c r="D12" s="151"/>
      <c r="E12" s="152"/>
      <c r="F12" s="152"/>
      <c r="G12" s="153"/>
      <c r="H12" s="154"/>
      <c r="I12" s="151"/>
      <c r="J12" s="153"/>
      <c r="K12" s="154"/>
      <c r="L12" s="153"/>
      <c r="M12" s="154"/>
      <c r="N12" s="153"/>
      <c r="O12" s="154"/>
      <c r="P12" s="153"/>
      <c r="Q12" s="154"/>
      <c r="R12" s="151"/>
      <c r="S12" s="275"/>
      <c r="T12" s="140"/>
    </row>
    <row r="13" spans="1:20" ht="15.6">
      <c r="A13" s="144">
        <v>2</v>
      </c>
      <c r="B13" s="145" t="s">
        <v>73</v>
      </c>
      <c r="C13" s="145" t="s">
        <v>89</v>
      </c>
      <c r="D13" s="146">
        <v>5000</v>
      </c>
      <c r="E13" s="147" t="s">
        <v>38</v>
      </c>
      <c r="F13" s="147" t="s">
        <v>42</v>
      </c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277" t="s">
        <v>28</v>
      </c>
      <c r="T13" s="140"/>
    </row>
    <row r="14" spans="1:20" ht="16.2" thickBot="1">
      <c r="A14" s="150"/>
      <c r="B14" s="151" t="s">
        <v>253</v>
      </c>
      <c r="C14" s="151"/>
      <c r="D14" s="151"/>
      <c r="E14" s="152"/>
      <c r="F14" s="152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275"/>
      <c r="T14" s="140"/>
    </row>
    <row r="15" spans="1:20" ht="15.6">
      <c r="A15" s="155">
        <v>3</v>
      </c>
      <c r="B15" s="145" t="s">
        <v>39</v>
      </c>
      <c r="C15" s="145" t="s">
        <v>90</v>
      </c>
      <c r="D15" s="146">
        <v>5000</v>
      </c>
      <c r="E15" s="147" t="s">
        <v>38</v>
      </c>
      <c r="F15" s="147" t="s">
        <v>42</v>
      </c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274"/>
      <c r="T15" s="140"/>
    </row>
    <row r="16" spans="1:20" ht="16.2" thickBot="1">
      <c r="A16" s="150"/>
      <c r="B16" s="151" t="s">
        <v>40</v>
      </c>
      <c r="C16" s="151" t="s">
        <v>91</v>
      </c>
      <c r="D16" s="151"/>
      <c r="E16" s="152"/>
      <c r="F16" s="152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376" t="s">
        <v>28</v>
      </c>
    </row>
    <row r="17" spans="1:19" ht="15.6">
      <c r="A17" s="382"/>
      <c r="B17" s="382"/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127"/>
    </row>
    <row r="18" spans="1:19" ht="15.6">
      <c r="A18" s="382"/>
      <c r="B18" s="382"/>
      <c r="C18" s="382"/>
      <c r="D18" s="382"/>
      <c r="E18" s="382"/>
      <c r="F18" s="382"/>
      <c r="G18" s="382"/>
      <c r="H18" s="382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127"/>
    </row>
    <row r="19" spans="1:19" ht="15.6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</row>
    <row r="20" spans="1:19" ht="15.6">
      <c r="A20" s="382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127"/>
    </row>
    <row r="21" spans="1:19" ht="15.6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</row>
    <row r="22" spans="1:19" ht="15.6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</row>
    <row r="23" spans="1:19" ht="15.6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</row>
    <row r="24" spans="1:19" ht="15.6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</row>
    <row r="25" spans="1:19" ht="15.6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</row>
    <row r="26" spans="1:19" ht="17.399999999999999">
      <c r="A26" s="22"/>
      <c r="B26" s="22"/>
      <c r="C26" s="23"/>
      <c r="D26" s="23"/>
      <c r="E26" s="24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5"/>
      <c r="S26" s="25"/>
    </row>
    <row r="27" spans="1:19" ht="15.6">
      <c r="A27" s="18"/>
      <c r="B27" s="17"/>
      <c r="C27" s="17"/>
      <c r="D27" s="36"/>
      <c r="E27" s="37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15.6">
      <c r="A28" s="18"/>
      <c r="B28" s="17"/>
      <c r="C28" s="17"/>
      <c r="D28" s="36"/>
      <c r="E28" s="37"/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8.600000000000001">
      <c r="A29" s="250" t="s">
        <v>239</v>
      </c>
      <c r="B29" s="250"/>
      <c r="C29" s="241"/>
    </row>
    <row r="30" spans="1:19" ht="15.6">
      <c r="A30" s="382" t="s">
        <v>232</v>
      </c>
      <c r="B30" s="382"/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  <c r="S30" s="127"/>
    </row>
    <row r="31" spans="1:19" ht="15.6">
      <c r="A31" s="382" t="s">
        <v>435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127"/>
    </row>
    <row r="32" spans="1:19" ht="15.6">
      <c r="A32" s="382" t="s">
        <v>234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127"/>
    </row>
    <row r="33" spans="1:19" ht="17.399999999999999">
      <c r="A33" s="22" t="s">
        <v>496</v>
      </c>
      <c r="B33" s="22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5"/>
      <c r="S33" s="25"/>
    </row>
    <row r="34" spans="1:19" ht="17.399999999999999">
      <c r="A34" s="22"/>
      <c r="B34" s="22" t="s">
        <v>514</v>
      </c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</row>
    <row r="35" spans="1:19" ht="16.2" thickBot="1">
      <c r="A35" s="18"/>
      <c r="B35" s="142" t="s">
        <v>292</v>
      </c>
      <c r="C35" s="142"/>
      <c r="D35" s="36"/>
      <c r="E35" s="37"/>
      <c r="F35" s="18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16.2" thickBot="1">
      <c r="A36" s="201" t="s">
        <v>11</v>
      </c>
      <c r="B36" s="202" t="s">
        <v>13</v>
      </c>
      <c r="C36" s="202" t="s">
        <v>14</v>
      </c>
      <c r="D36" s="202" t="s">
        <v>6</v>
      </c>
      <c r="E36" s="202" t="s">
        <v>16</v>
      </c>
      <c r="F36" s="202" t="s">
        <v>33</v>
      </c>
      <c r="G36" s="411" t="s">
        <v>293</v>
      </c>
      <c r="H36" s="412"/>
      <c r="I36" s="413"/>
      <c r="J36" s="414" t="s">
        <v>460</v>
      </c>
      <c r="K36" s="412"/>
      <c r="L36" s="412"/>
      <c r="M36" s="412"/>
      <c r="N36" s="412"/>
      <c r="O36" s="412"/>
      <c r="P36" s="412"/>
      <c r="Q36" s="412"/>
      <c r="R36" s="413"/>
      <c r="S36" s="202" t="s">
        <v>16</v>
      </c>
    </row>
    <row r="37" spans="1:19" ht="21.6" thickBot="1">
      <c r="A37" s="203" t="s">
        <v>12</v>
      </c>
      <c r="B37" s="204"/>
      <c r="C37" s="204" t="s">
        <v>15</v>
      </c>
      <c r="D37" s="204" t="s">
        <v>32</v>
      </c>
      <c r="E37" s="204" t="s">
        <v>2</v>
      </c>
      <c r="F37" s="204" t="s">
        <v>34</v>
      </c>
      <c r="G37" s="205" t="s">
        <v>17</v>
      </c>
      <c r="H37" s="206" t="s">
        <v>18</v>
      </c>
      <c r="I37" s="207" t="s">
        <v>19</v>
      </c>
      <c r="J37" s="205" t="s">
        <v>20</v>
      </c>
      <c r="K37" s="206" t="s">
        <v>21</v>
      </c>
      <c r="L37" s="205" t="s">
        <v>22</v>
      </c>
      <c r="M37" s="206" t="s">
        <v>23</v>
      </c>
      <c r="N37" s="205" t="s">
        <v>24</v>
      </c>
      <c r="O37" s="206" t="s">
        <v>25</v>
      </c>
      <c r="P37" s="205" t="s">
        <v>26</v>
      </c>
      <c r="Q37" s="206" t="s">
        <v>27</v>
      </c>
      <c r="R37" s="207" t="s">
        <v>28</v>
      </c>
      <c r="S37" s="204" t="s">
        <v>2</v>
      </c>
    </row>
    <row r="38" spans="1:19" ht="15.6">
      <c r="A38" s="144">
        <v>1</v>
      </c>
      <c r="B38" s="145" t="s">
        <v>497</v>
      </c>
      <c r="C38" s="145" t="s">
        <v>498</v>
      </c>
      <c r="D38" s="146">
        <v>15000</v>
      </c>
      <c r="E38" s="147" t="s">
        <v>38</v>
      </c>
      <c r="F38" s="147" t="s">
        <v>42</v>
      </c>
      <c r="G38" s="148"/>
      <c r="H38" s="149"/>
      <c r="I38" s="145"/>
      <c r="J38" s="148"/>
      <c r="K38" s="149"/>
      <c r="L38" s="148"/>
      <c r="M38" s="149"/>
      <c r="N38" s="148"/>
      <c r="O38" s="149"/>
      <c r="P38" s="148"/>
      <c r="Q38" s="149"/>
      <c r="R38" s="145"/>
      <c r="S38" s="276"/>
    </row>
    <row r="39" spans="1:19" ht="15.6">
      <c r="A39" s="144"/>
      <c r="B39" s="145"/>
      <c r="C39" s="145"/>
      <c r="D39" s="145"/>
      <c r="E39" s="147"/>
      <c r="F39" s="147"/>
      <c r="G39" s="148"/>
      <c r="H39" s="149"/>
      <c r="I39" s="145"/>
      <c r="J39" s="143"/>
      <c r="K39" s="149"/>
      <c r="L39" s="143"/>
      <c r="M39" s="149"/>
      <c r="N39" s="143"/>
      <c r="O39" s="149"/>
      <c r="P39" s="143"/>
      <c r="Q39" s="149"/>
      <c r="R39" s="145"/>
      <c r="S39" s="277" t="s">
        <v>22</v>
      </c>
    </row>
    <row r="40" spans="1:19" ht="16.2" thickBot="1">
      <c r="A40" s="150"/>
      <c r="B40" s="151"/>
      <c r="C40" s="151"/>
      <c r="D40" s="151"/>
      <c r="E40" s="152"/>
      <c r="F40" s="152"/>
      <c r="G40" s="153"/>
      <c r="H40" s="154"/>
      <c r="I40" s="151"/>
      <c r="J40" s="153"/>
      <c r="K40" s="154"/>
      <c r="L40" s="153"/>
      <c r="M40" s="154"/>
      <c r="N40" s="153"/>
      <c r="O40" s="154"/>
      <c r="P40" s="153"/>
      <c r="Q40" s="154"/>
      <c r="R40" s="151"/>
      <c r="S40" s="275"/>
    </row>
    <row r="41" spans="1:19" ht="15.6">
      <c r="A41" s="144">
        <v>2</v>
      </c>
      <c r="B41" s="145" t="s">
        <v>499</v>
      </c>
      <c r="C41" s="145" t="s">
        <v>500</v>
      </c>
      <c r="D41" s="146">
        <v>6000</v>
      </c>
      <c r="E41" s="147" t="s">
        <v>38</v>
      </c>
      <c r="F41" s="147" t="s">
        <v>42</v>
      </c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277" t="s">
        <v>28</v>
      </c>
    </row>
    <row r="42" spans="1:19" ht="16.2" thickBot="1">
      <c r="A42" s="150"/>
      <c r="B42" s="151"/>
      <c r="C42" s="151"/>
      <c r="D42" s="151"/>
      <c r="E42" s="152"/>
      <c r="F42" s="152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275"/>
    </row>
    <row r="43" spans="1:19" ht="15.6">
      <c r="A43" s="382"/>
      <c r="B43" s="382"/>
      <c r="C43" s="382"/>
      <c r="D43" s="382"/>
      <c r="E43" s="382"/>
      <c r="F43" s="382"/>
      <c r="G43" s="382"/>
      <c r="H43" s="382"/>
      <c r="I43" s="382"/>
      <c r="J43" s="382"/>
      <c r="K43" s="382"/>
      <c r="L43" s="382"/>
      <c r="M43" s="382"/>
      <c r="N43" s="382"/>
      <c r="O43" s="382"/>
      <c r="P43" s="382"/>
      <c r="Q43" s="382"/>
      <c r="R43" s="382"/>
      <c r="S43" s="127"/>
    </row>
  </sheetData>
  <mergeCells count="14">
    <mergeCell ref="G36:I36"/>
    <mergeCell ref="J36:R36"/>
    <mergeCell ref="A43:R43"/>
    <mergeCell ref="A2:R2"/>
    <mergeCell ref="A31:R31"/>
    <mergeCell ref="A32:R32"/>
    <mergeCell ref="A3:R3"/>
    <mergeCell ref="A17:R17"/>
    <mergeCell ref="A18:R18"/>
    <mergeCell ref="A20:R20"/>
    <mergeCell ref="A30:R30"/>
    <mergeCell ref="G8:I8"/>
    <mergeCell ref="J8:R8"/>
    <mergeCell ref="A4:R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บัญชีสรุปโครงการ</vt:lpstr>
      <vt:lpstr>แผนงานเกษตร</vt:lpstr>
      <vt:lpstr>ศาสนาวัฒนธรรม</vt:lpstr>
      <vt:lpstr>สาธารณสุข</vt:lpstr>
      <vt:lpstr>สร้างความเข้มแข็ง</vt:lpstr>
      <vt:lpstr>อุตสาหกรรมและการโยธา</vt:lpstr>
      <vt:lpstr>งบกลาง</vt:lpstr>
      <vt:lpstr>รักษาความสงบ</vt:lpstr>
      <vt:lpstr>การศึกษา</vt:lpstr>
      <vt:lpstr>บริหารทั่วไป</vt:lpstr>
      <vt:lpstr>เคหะและชุมชน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STP</cp:lastModifiedBy>
  <cp:lastPrinted>2025-06-17T01:53:47Z</cp:lastPrinted>
  <dcterms:created xsi:type="dcterms:W3CDTF">2014-07-25T02:26:04Z</dcterms:created>
  <dcterms:modified xsi:type="dcterms:W3CDTF">2025-06-17T02:10:34Z</dcterms:modified>
</cp:coreProperties>
</file>