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ดำเนินการ67\"/>
    </mc:Choice>
  </mc:AlternateContent>
  <xr:revisionPtr revIDLastSave="0" documentId="13_ncr:1_{E9825948-3405-41DF-BBEF-C08E18642EC1}" xr6:coauthVersionLast="47" xr6:coauthVersionMax="47" xr10:uidLastSave="{00000000-0000-0000-0000-000000000000}"/>
  <bookViews>
    <workbookView xWindow="-108" yWindow="-108" windowWidth="23256" windowHeight="12576" firstSheet="1" activeTab="2" xr2:uid="{00000000-000D-0000-FFFF-FFFF00000000}"/>
  </bookViews>
  <sheets>
    <sheet name="บัญชีสรุปโครงการ" sheetId="1" state="hidden" r:id="rId1"/>
    <sheet name="แผนงานเกษตร" sheetId="7" r:id="rId2"/>
    <sheet name="ศาสนาวัฒนธรรม" sheetId="9" r:id="rId3"/>
    <sheet name="สาธารณสุข" sheetId="10" r:id="rId4"/>
    <sheet name="สร้างความเข้มแข็ง" sheetId="11" r:id="rId5"/>
    <sheet name="อุตสาหกรรมและการโยธา" sheetId="18" r:id="rId6"/>
    <sheet name="งบกลาง" sheetId="20" r:id="rId7"/>
    <sheet name="รักษาความสงบ" sheetId="12" r:id="rId8"/>
    <sheet name="การศึกษา" sheetId="19" r:id="rId9"/>
    <sheet name="บริหารทั่วไป" sheetId="13" r:id="rId10"/>
    <sheet name="เคหะและชุมชน" sheetId="16" r:id="rId11"/>
  </sheets>
  <calcPr calcId="191029"/>
</workbook>
</file>

<file path=xl/calcChain.xml><?xml version="1.0" encoding="utf-8"?>
<calcChain xmlns="http://schemas.openxmlformats.org/spreadsheetml/2006/main">
  <c r="B17" i="1" l="1"/>
  <c r="B36" i="1"/>
  <c r="C14" i="1" s="1"/>
  <c r="D17" i="1"/>
  <c r="E11" i="1" s="1"/>
  <c r="E29" i="1"/>
  <c r="C15" i="1"/>
  <c r="C16" i="1"/>
  <c r="D36" i="1"/>
  <c r="D20" i="1"/>
  <c r="B20" i="1"/>
  <c r="D31" i="1"/>
  <c r="B31" i="1"/>
  <c r="E16" i="1" l="1"/>
  <c r="E14" i="1"/>
  <c r="E15" i="1"/>
  <c r="E13" i="1"/>
  <c r="E12" i="1"/>
  <c r="C7" i="1" l="1"/>
  <c r="D9" i="1" l="1"/>
  <c r="D37" i="1" s="1"/>
  <c r="B9" i="1"/>
  <c r="B37" i="1" s="1"/>
  <c r="C17" i="1" s="1"/>
  <c r="E7" i="1" l="1"/>
  <c r="E36" i="1"/>
  <c r="C31" i="1"/>
  <c r="C12" i="1"/>
  <c r="C29" i="1"/>
  <c r="C8" i="1"/>
  <c r="C9" i="1" s="1"/>
  <c r="C35" i="1"/>
  <c r="C34" i="1"/>
  <c r="C36" i="1" s="1"/>
  <c r="C13" i="1"/>
  <c r="C19" i="1"/>
  <c r="C20" i="1"/>
  <c r="C11" i="1"/>
  <c r="E35" i="1"/>
  <c r="E31" i="1"/>
  <c r="E34" i="1"/>
  <c r="E8" i="1"/>
  <c r="E19" i="1"/>
  <c r="E20" i="1"/>
  <c r="C37" i="1"/>
  <c r="E37" i="1"/>
  <c r="E9" i="1" l="1"/>
</calcChain>
</file>

<file path=xl/sharedStrings.xml><?xml version="1.0" encoding="utf-8"?>
<sst xmlns="http://schemas.openxmlformats.org/spreadsheetml/2006/main" count="2152" uniqueCount="618">
  <si>
    <t>บัญชีสรุปจำนวนโครงการและงบประมาณ</t>
  </si>
  <si>
    <t>ยุทธศาสตร์/แนวทางการพัฒนา</t>
  </si>
  <si>
    <t>ดำเนินการ</t>
  </si>
  <si>
    <t>คิดเป็นร้อยละของ</t>
  </si>
  <si>
    <t>โครงการทั้งหมด</t>
  </si>
  <si>
    <t>จำนวน</t>
  </si>
  <si>
    <t>งบประมาณ</t>
  </si>
  <si>
    <t>งบประมาณทั้งหมด</t>
  </si>
  <si>
    <t>หน่วยดำเนินการ</t>
  </si>
  <si>
    <t>รวม</t>
  </si>
  <si>
    <t>รวมทั้งสิ้น</t>
  </si>
  <si>
    <t>ลำดับ</t>
  </si>
  <si>
    <t>ที่</t>
  </si>
  <si>
    <t>โครงการ/กิจกรรม</t>
  </si>
  <si>
    <t>รายละเอียดของโครงการ/</t>
  </si>
  <si>
    <t>กิจกรรม</t>
  </si>
  <si>
    <t>สถานที่</t>
  </si>
  <si>
    <t>ต.ค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</si>
  <si>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</si>
  <si>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</si>
  <si>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</si>
  <si>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</si>
  <si>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</si>
  <si>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</si>
  <si>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</si>
  <si>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</si>
  <si>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</si>
  <si>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</si>
  <si>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</si>
  <si>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1.  ยุทธศาสตร์การพัฒนาด้านโครงสร้างพื้นฐาน</t>
  </si>
  <si>
    <t>กองช่าง</t>
  </si>
  <si>
    <t>กองการศึกษา</t>
  </si>
  <si>
    <t>(บาท)</t>
  </si>
  <si>
    <t>หน่วยงาน</t>
  </si>
  <si>
    <t>รับผิดชอบหลัก</t>
  </si>
  <si>
    <t xml:space="preserve">  1.1 แผนงานเคหะและชุมชน </t>
  </si>
  <si>
    <t xml:space="preserve">  1.2 แผนงานอุตสาหกรรมและการโยธา</t>
  </si>
  <si>
    <t>องค์การบริหารส่วนตำบลบางขัน</t>
  </si>
  <si>
    <t>ต.บางขัน</t>
  </si>
  <si>
    <t>โครงการส่งเสริมการจัดการขยะอินทรีย์</t>
  </si>
  <si>
    <t>และขยะเปียกในครัวเรือน</t>
  </si>
  <si>
    <t>โครงการส่งเสริมสุขภาพผู้สูงอายุและให้</t>
  </si>
  <si>
    <t>ความรู้แก่ผู้ดูแลผู้สูงอายุ</t>
  </si>
  <si>
    <t>สป</t>
  </si>
  <si>
    <t>โครงการจัดทำแผนปฏิบัติการป้องกัน</t>
  </si>
  <si>
    <t>และบรรเทาสาธารณภัย</t>
  </si>
  <si>
    <t>โครงการป้องกันและบรรเทาสาธารณภัย</t>
  </si>
  <si>
    <t>การป้องกันภัยทางถนน</t>
  </si>
  <si>
    <t>โครงการป้องกันและแก้ไขปัญหาภัยแล้ง</t>
  </si>
  <si>
    <t>อบต.</t>
  </si>
  <si>
    <t>อบต</t>
  </si>
  <si>
    <t>ครุภัณฑ์สำนักงาน</t>
  </si>
  <si>
    <t>สำหรับงานประมวลผล</t>
  </si>
  <si>
    <t>ผลผลิต/กิจกรรม</t>
  </si>
  <si>
    <t>ป้องกันและบรรเทาสาธารณภัย</t>
  </si>
  <si>
    <t>จำนวนโครงการ</t>
  </si>
  <si>
    <t>ที่ดำเนินการ</t>
  </si>
  <si>
    <t>สำนักปลัด อบต.</t>
  </si>
  <si>
    <t>2. ยุทธศาสตร์การพัฒนาคุณภาพชีวิตและสังคม</t>
  </si>
  <si>
    <t xml:space="preserve">  2.1 แผนงานการศึกษา</t>
  </si>
  <si>
    <t xml:space="preserve">  ๒.๒ แผนงานศาสนาวัฒนธรรมและนันทนากร</t>
  </si>
  <si>
    <t xml:space="preserve">  ๒.๔ แผนงานสาธารณสุข</t>
  </si>
  <si>
    <t xml:space="preserve">  ๒.๕ แผนงานสร้างความเข้มแข็งของชุมชน</t>
  </si>
  <si>
    <t>3. ยุทธศาสตร์พัฒนาเศรษฐกิจ</t>
  </si>
  <si>
    <t xml:space="preserve">  3.1 แผนงานการเกษตร</t>
  </si>
  <si>
    <t xml:space="preserve">  4.1 แผนงานการเกษตร</t>
  </si>
  <si>
    <t xml:space="preserve">  5.1 แผนงานบริหารงานทั่วไป</t>
  </si>
  <si>
    <t>4. ยุทธศาสตร์การพัฒนาสิ่งแวดล้อมและทรัพยากรธรรมชาติ</t>
  </si>
  <si>
    <t>5. ยุทธศาสตร์การพัฒนาด้านการเมือง การปกครองและการบริหาร</t>
  </si>
  <si>
    <t xml:space="preserve">    จัดการองค์กร</t>
  </si>
  <si>
    <t xml:space="preserve">  5.2 แผนงานงบกลาง</t>
  </si>
  <si>
    <t>โครงการก่อสร้างถนนคอนกรีตเสริมเหล็ก</t>
  </si>
  <si>
    <t>โครงการบางขันห่วงใย ผู้สูงวัยมีสุข</t>
  </si>
  <si>
    <t>พ.ศ.2564</t>
  </si>
  <si>
    <t>พ.ศ.2565</t>
  </si>
  <si>
    <t xml:space="preserve">                          พ.ศ.2565</t>
  </si>
  <si>
    <t>ก่อสร้างถนนคอนกรีตเสริมเหล็กสายบ้านนาย</t>
  </si>
  <si>
    <t>คุณภาพชีวิตผู้สูงวัย</t>
  </si>
  <si>
    <t>โครงการบริหารจัดการขยะอันตราย</t>
  </si>
  <si>
    <t>ครุภัณฑ์คอมพิวเตอร์หรืออิเล็กทรอนิกส์</t>
  </si>
  <si>
    <t>ครุภัณฑำสำนักงาน</t>
  </si>
  <si>
    <t xml:space="preserve">  แผนนงาน บริหารงานทั่วไป  งานบริหารงานคลัง</t>
  </si>
  <si>
    <t>จัดซื้อเครื่องพิมพ์เลเซอร์หรือLED</t>
  </si>
  <si>
    <t xml:space="preserve">  ๒.๖ แผนงานสังคมสงเคราะห์</t>
  </si>
  <si>
    <t xml:space="preserve">  ๒.๖ แผนงานรักษาความสงบภายใน</t>
  </si>
  <si>
    <t xml:space="preserve">                          พ.ศ.2566</t>
  </si>
  <si>
    <t>พ.ศ.2566</t>
  </si>
  <si>
    <t>โครงการป้องกันและต่อต้านการ</t>
  </si>
  <si>
    <t>อบรมเชิงปฎิบัติการให้ความรู้</t>
  </si>
  <si>
    <t>อบต.บางขัน</t>
  </si>
  <si>
    <t>ทางวิชาการโดยวิธีการบรรยาย</t>
  </si>
  <si>
    <t>จากวิทยากร</t>
  </si>
  <si>
    <t>สำนักปลัด</t>
  </si>
  <si>
    <t>โครงการจัดการขยะมูลฝอยชุมชนตาม</t>
  </si>
  <si>
    <t>อบรมให้ความรู้การจัดการขยะมูลฝอยชุมชน</t>
  </si>
  <si>
    <t>หลักสุขาภิบาล</t>
  </si>
  <si>
    <t>การรณรงค์การแยกขยะ</t>
  </si>
  <si>
    <t>การเก็บขยะอันตรายในพื้นที่ และนำส่ง อบจ.</t>
  </si>
  <si>
    <t>การรณรงค์ ส่งเสริมการจัดการขยะอินทรีย์</t>
  </si>
  <si>
    <t>และขยะเปียกใน</t>
  </si>
  <si>
    <t>ค่าสำรวจข้อมูลจำนวนสัตว์ ค่าวัคซีน เข็มฉีดยา</t>
  </si>
  <si>
    <t>ค่าวัคซีน อกกหน่วยบริการฉีดวัคซีน</t>
  </si>
  <si>
    <t>อบรมให้ความรู้ การตรวจคัดกรองสุขภาพ</t>
  </si>
  <si>
    <t>ประชาสัมพันธ์หน่วยงานประชาชน นักเรียน</t>
  </si>
  <si>
    <t>โครงการพัฒนาศักยภาพผู้ทำหน้าที่ดูแล</t>
  </si>
  <si>
    <t>สุขภาพในชุมชน</t>
  </si>
  <si>
    <t>หมู่ที่ ๑</t>
  </si>
  <si>
    <t>หมู่ที่ ๒</t>
  </si>
  <si>
    <t>หมู่ที่ ๓</t>
  </si>
  <si>
    <t>หมู่ที่ ๔</t>
  </si>
  <si>
    <t>หมู่ที่ ๕</t>
  </si>
  <si>
    <t>หมู่ที่ ๖</t>
  </si>
  <si>
    <t>หมู่ที่ ๗</t>
  </si>
  <si>
    <t>หมู่ที่ ๘</t>
  </si>
  <si>
    <t>หมู่ที่ ๙</t>
  </si>
  <si>
    <t>หมู่ที่ ๑๐</t>
  </si>
  <si>
    <t>หมู่ที่ ๑๑</t>
  </si>
  <si>
    <t>หมู่ที่ ๑๒</t>
  </si>
  <si>
    <t>หมู่ที่ ๑๓</t>
  </si>
  <si>
    <t>หมู่ที่ ๑๔</t>
  </si>
  <si>
    <t>หมู่ที่ ๑๕</t>
  </si>
  <si>
    <t>หมู่ที่ ๑๖</t>
  </si>
  <si>
    <t>หมู่ที่ ๑๗</t>
  </si>
  <si>
    <t>หมู่ที่ ๑๘</t>
  </si>
  <si>
    <t>การจัดสวัสดิภาพสัตว์การสำรวจข้อมูล</t>
  </si>
  <si>
    <t>จำนวนสัตว์และขึ้นทะเบียนสัตว์</t>
  </si>
  <si>
    <t xml:space="preserve">โครงการการบริการสาธารณสุขดูแล </t>
  </si>
  <si>
    <t>สุขภาพของประชาชนในชุมชน</t>
  </si>
  <si>
    <t>โครงการป้องกันและควบคุมโรคติดต่อ</t>
  </si>
  <si>
    <t>และโรคไม่ติดต่อ</t>
  </si>
  <si>
    <t>โครงการสัตว์ปลอดโรค คนปลอดภัย</t>
  </si>
  <si>
    <t>จากโรคพิษสุนัขบ้า</t>
  </si>
  <si>
    <t>โครงการเตรียมความพร้อมก่อนเข้า</t>
  </si>
  <si>
    <t>สู่ผู้สูงวัย</t>
  </si>
  <si>
    <t>โครงการนันทนาการสร้างสรรค์ ส่งเสริม</t>
  </si>
  <si>
    <t xml:space="preserve">ส่งเสริมคุณภาพชีวิตผู้สูงวัย </t>
  </si>
  <si>
    <t>โครงการประชาสัมพันธ์สิทธิประโยชน์</t>
  </si>
  <si>
    <t>และสวัสดิการทางสังคมแก่ประชาชน</t>
  </si>
  <si>
    <t>โครงการส่งเสริมการพัฒนาคนพิการและ</t>
  </si>
  <si>
    <t>ให้ความรู้แก่ผู้ดูแลคนพิการ</t>
  </si>
  <si>
    <t>กองการศึกษาฯ</t>
  </si>
  <si>
    <t>โครงการอบรมและศึกษาดูงานบริหาร</t>
  </si>
  <si>
    <t>โครงการวันเด็กแห่งชาติ</t>
  </si>
  <si>
    <t>โครงการแข่งขันกีฬา "บางขันสัมพันธ์</t>
  </si>
  <si>
    <t xml:space="preserve">จัดการแข่งขันกีฬาสำหรับเด็ก </t>
  </si>
  <si>
    <t>สนามกีฬาตามที่</t>
  </si>
  <si>
    <t xml:space="preserve">ต้านยาเสพติด" </t>
  </si>
  <si>
    <t>เยาวขนและประชาชนในเขต อบต.</t>
  </si>
  <si>
    <t>กำหนดในโครงการ</t>
  </si>
  <si>
    <t>๒</t>
  </si>
  <si>
    <t>จัดการแข่งขันกีฬาสำหรับเด็ก</t>
  </si>
  <si>
    <t>ปฐมวัยของศูนย์พัฒนาเด็กเล็ก</t>
  </si>
  <si>
    <t>ร่วมกับคณะกรรมการฯ ผู้ปกครอง</t>
  </si>
  <si>
    <t>และชุมชน</t>
  </si>
  <si>
    <t>๓</t>
  </si>
  <si>
    <t>โครงการแข่งขันกีฬาสีศูนย์พัฒนา</t>
  </si>
  <si>
    <t>เด็กเล็กสานสัมพันธ์ชุมชน</t>
  </si>
  <si>
    <t>จัดงานวันฮารีรายอและจัดฝึกอบรม</t>
  </si>
  <si>
    <t>มัสยิดหมู่ที่ ๑๕</t>
  </si>
  <si>
    <t>ด้านคุณธรรมจริยธรรมตามหลัก</t>
  </si>
  <si>
    <t>อิสลาม</t>
  </si>
  <si>
    <t xml:space="preserve">ศาสนาอิสลาม </t>
  </si>
  <si>
    <t>โครงการทำบุญร่วมใจสร้างเสริม</t>
  </si>
  <si>
    <t xml:space="preserve">จัดกิจกรรมทางพระพุทธศาสนา </t>
  </si>
  <si>
    <t xml:space="preserve"> อบต.บางขัน</t>
  </si>
  <si>
    <t>คุณธรรม</t>
  </si>
  <si>
    <t>จัดกิจกรรมให้ความรู้เรื่องคุณธรรม</t>
  </si>
  <si>
    <t>กับการปฏิบัติงาน</t>
  </si>
  <si>
    <t>โครงการส่งเสริมศาสนา วัฒนธรรม</t>
  </si>
  <si>
    <t>อุดหนุนงบประมาณให้แก่ที่ทำการ</t>
  </si>
  <si>
    <t>สถานที่จัดกิจกรรม</t>
  </si>
  <si>
    <t>และประเพณีเทศกาลเดือนสิบ</t>
  </si>
  <si>
    <t>ปกครองอำเภอบางขัน</t>
  </si>
  <si>
    <t>ตามระบุในโครงการ</t>
  </si>
  <si>
    <t>และประเพณีเทศกาลวันมาฆบูชา แห่ผ้า</t>
  </si>
  <si>
    <t>ขึ้นธาตุ นครศรีธรรมราชและแห่ผ้าห่ม</t>
  </si>
  <si>
    <t>พระพุทธลีลาศิริธรรมนครอัครมหามิ่ง</t>
  </si>
  <si>
    <t>มงคล อำเภอบางขัน</t>
  </si>
  <si>
    <t>โครงการส่งเสริมอนุรักษ์ ฟื้นฟูประเพณี</t>
  </si>
  <si>
    <t>อุดหนุนงบประมาณให้แก่สภา</t>
  </si>
  <si>
    <t>ชักพระอำเภอบางขัน</t>
  </si>
  <si>
    <t>วัฒนธรรมอำเภอบางขัน</t>
  </si>
  <si>
    <t>โครงการจัดทำแผนส่งเสริมและพัฒนา</t>
  </si>
  <si>
    <t>จัดทำแผนส่งเสริมและพัฒนา</t>
  </si>
  <si>
    <t xml:space="preserve">ตำบลบางขัน  </t>
  </si>
  <si>
    <t xml:space="preserve">สำนักงานปลัด </t>
  </si>
  <si>
    <t>การท่องเที่ยวในชุมชนตำบลบางขัน</t>
  </si>
  <si>
    <t>อำเภอบางขัน</t>
  </si>
  <si>
    <t>ฝ่ายบริหารทั่วไป</t>
  </si>
  <si>
    <t>จังหวัดนครศรีฯ</t>
  </si>
  <si>
    <t>โครงการพัฒนาบริการการท่องเที่ยว</t>
  </si>
  <si>
    <t>พัฒนาสิ่งอำนวยความสะดวก</t>
  </si>
  <si>
    <t>ขององค์การบริหารส่วนตำบลบางขัน</t>
  </si>
  <si>
    <t>ให้กับนักท่องเที่ยวในชุมชนและ</t>
  </si>
  <si>
    <t>นอกพื้นที่ตามความเหมาะสม</t>
  </si>
  <si>
    <t xml:space="preserve">โครงการจัดทำป้ายบอกทาง </t>
  </si>
  <si>
    <t>จัดทำป้ายบอกทางและป้ายสื่อ</t>
  </si>
  <si>
    <t>และป้ายประชาสัมพันธ์สถานที่</t>
  </si>
  <si>
    <t>ความหมายสถานที่ท่องเที่ยวและ</t>
  </si>
  <si>
    <t>ท่องเที่ยวและสถานที่สำคัญ</t>
  </si>
  <si>
    <t>สถานที่สำคัญ</t>
  </si>
  <si>
    <t>โครงการส่งเสริมการท่องเที่ยว</t>
  </si>
  <si>
    <t>ส่งเสริมและพัฒนากิจการด้าน</t>
  </si>
  <si>
    <t>เชิงอนุรักษ์เกษตรและวิถีพอเพียง</t>
  </si>
  <si>
    <t>การเกษตรให้เป็นแหล่งท่องเที่ยว</t>
  </si>
  <si>
    <t>วิถีเกษตร</t>
  </si>
  <si>
    <t>ปุ๋ยอินทรีย์</t>
  </si>
  <si>
    <t>ตำบล</t>
  </si>
  <si>
    <t>บางขัน</t>
  </si>
  <si>
    <t>ครุภัณฑ์ไฟฟ้าและวิทยุ</t>
  </si>
  <si>
    <t>จัดทำแผนป้องกันและบรรเทาสาธารณภัย</t>
  </si>
  <si>
    <t>ในตำบลบางขัน</t>
  </si>
  <si>
    <t>1 จัดตั้งศูนย์</t>
  </si>
  <si>
    <t>2 จัดหาเตรียมความพร้อมด้านวัสดุ</t>
  </si>
  <si>
    <t>3 ฝึกอบรม/เผยแพร่ทางสื่อต่างๆ</t>
  </si>
  <si>
    <t>4 ช่วยเหลือผู้ประสบภัย</t>
  </si>
  <si>
    <t>4 สร้างฝายชะลอน้ำ/กักเก็บน้ำ</t>
  </si>
  <si>
    <t>5 ช่วยเหลือผู้ประสบภัย</t>
  </si>
  <si>
    <t>โครงการฝึกอบรมซักซ้อมแผนปฏิบัติการ</t>
  </si>
  <si>
    <t>ซักซ้อมในสถานการณ์ที่จำลองขึ้นช่วย</t>
  </si>
  <si>
    <t>เหลือผู้ประสบอุบัติภัยได้อย่างถูกต้อง</t>
  </si>
  <si>
    <t>พัฒนาตนเอง พัฒนาชุมชน สู่การพัฒนาท้องถิ่น</t>
  </si>
  <si>
    <t>บรรยายให้ความรู้ทางวิชาการ</t>
  </si>
  <si>
    <t>ศึกษาดูงาน</t>
  </si>
  <si>
    <t>อบรมสัมมนาเชิงปฏิบัติการ</t>
  </si>
  <si>
    <t>เรียนรู้ผ่านกิจกรรมสัมพันธ์</t>
  </si>
  <si>
    <t>จัดซื้อซุ้มเฉลิมพระเกียรติ</t>
  </si>
  <si>
    <t>จัดซื้อโต๊ะพับพลาสติกไฟเบอร์สีขาว</t>
  </si>
  <si>
    <t>จัดซื้อเครื่องคอมพิวเตอร์โน้ตบุ๊ก</t>
  </si>
  <si>
    <t>โครงการเสริมความรัก ความผูกพันในองค์กร</t>
  </si>
  <si>
    <t>กองคลัง</t>
  </si>
  <si>
    <t xml:space="preserve">แผนงานงบกลาง  </t>
  </si>
  <si>
    <t>เงินสำรองจ่าย</t>
  </si>
  <si>
    <t>เพื่อจ่ายในกรณีที่ฉุกเฉินที่มีสาธารณภัย</t>
  </si>
  <si>
    <t>ม.1-18</t>
  </si>
  <si>
    <t>เกิดขึ้นหรือบรรเทาความเดือดร้อนของ</t>
  </si>
  <si>
    <t>ประชาชน</t>
  </si>
  <si>
    <t>เงินสมทบกองทุนประกันสังคม</t>
  </si>
  <si>
    <t>เพื่อจ่ายเป็นเงินสมทบประกันสังคม</t>
  </si>
  <si>
    <t>ให้กับพนักงานจ้าง</t>
  </si>
  <si>
    <t>เงินสมทบกองทุนทดแทน</t>
  </si>
  <si>
    <t>เพื่อจ่ายเป็นเงินสมทบกองทุนทดแทน</t>
  </si>
  <si>
    <t>ประกันสังคมให้กับพนักงานจ้าง</t>
  </si>
  <si>
    <t>เบี้ยยังชีพผู้สูงอายุ</t>
  </si>
  <si>
    <t>เพื่อจ่ายเป็นเบี้ยยังชีพผู้สูงอายุ</t>
  </si>
  <si>
    <t>เบี้ยยังชีพคนพิการ</t>
  </si>
  <si>
    <t>เพื่อจ่ายเป็นเบี้ยยังชีพคนพิการ</t>
  </si>
  <si>
    <t>เบี้ยยังชีพผู้ป่วยเอดส์</t>
  </si>
  <si>
    <t>เพื่อจ่ายเป็นเบี้ยยังชีพผู้ป่วยเอดส์</t>
  </si>
  <si>
    <t>รายจ่ายตามข้อผูกพัน</t>
  </si>
  <si>
    <t xml:space="preserve"> - เงินสมทบกองทุนบำเหน็จบำนาญข้าราชการ</t>
  </si>
  <si>
    <t>ส่วนท้องถิ่น</t>
  </si>
  <si>
    <t>สำนักปลัด อบต.กองคลัง</t>
  </si>
  <si>
    <t>อบรมให้ความรู้เตรียมความพร้อมก่อน</t>
  </si>
  <si>
    <t>เข้าสู่ผู้สูงวัย</t>
  </si>
  <si>
    <t>อบรมให้ความรู้ด้านนันทนาการแก่</t>
  </si>
  <si>
    <t>ผู้สูงวัย</t>
  </si>
  <si>
    <t>อบรมให้ความรู้ผู้สูงวัย</t>
  </si>
  <si>
    <t>อบรมให้ความรู้เชิงปฏิบัติการการส่ง</t>
  </si>
  <si>
    <t>อบรมให้ความรู้แก่ผู้ดูแลคนพิการ</t>
  </si>
  <si>
    <t>อบรมให้ความรู้ผู้สูงอายุ</t>
  </si>
  <si>
    <t>ทุจริต</t>
  </si>
  <si>
    <t>จำนวนโครงการพัฒนาท้องถิ่น กิจกรรมและงบประมาณ</t>
  </si>
  <si>
    <t>แผนการดำเนินงาน ประจำปีงบประมาณ พ.ศ.2567</t>
  </si>
  <si>
    <t>องค์การบริหารส่วนตำบลบางขัน อำเภอบางขัน จังหวัดนครศรีธรรมราช</t>
  </si>
  <si>
    <t>ยุทธศาสตร์ที่  ๑  การพัฒนาโครงสร้างพื้นฐาน</t>
  </si>
  <si>
    <t xml:space="preserve">  แผนนงาน อุตสาหกรรมและการโยธา      </t>
  </si>
  <si>
    <t>ดำเนิน</t>
  </si>
  <si>
    <t>การแล้วเสร็จ</t>
  </si>
  <si>
    <t>๒.๒ บัญชีโครงการพัฒนาท้องถิ่น กิจกรรมและงบประมาณ</t>
  </si>
  <si>
    <t>๑.๑ กลยุทธ์/แนวทางการพัฒนาเส้นทางคมนาคมให้มั่นคงถาวร สาธารณูปโภค สาธารณูปการขั้นพื้นฐานอย่างทั่วถึง</t>
  </si>
  <si>
    <t>โครงการติดตั้งระบบโซล่าเซลล์</t>
  </si>
  <si>
    <t>ก่อสร้างระบบโซล่าเซลโดยการก่อสร้างพร้อม</t>
  </si>
  <si>
    <t>ติดตั้งไฟฟ้าส่องสว่างสาธารณะ พลังแสงอาทิตย์</t>
  </si>
  <si>
    <t>ขนาดกำลัง ๖๐ วัตต์ จำนวน ๑๐ ชุด</t>
  </si>
  <si>
    <t>สายซอยจำลอง หมู่ที่ ๑๗</t>
  </si>
  <si>
    <t>ก่อสร้างถนนคอนกรีตเสริมเหล็กสายซอยจำลอง</t>
  </si>
  <si>
    <t>หมู่ที่ ๑๗ ตำบลบางขัน ขนาดผิวจราจรกว้าง</t>
  </si>
  <si>
    <t>ม. ความหนา ๐.๑๕ เมตร ระยะทาง ๑๙๐ ม.</t>
  </si>
  <si>
    <t>๔.๐๐ ม. ไหล่ทางหินคลุกกว้างข้างละ๐.๒๐</t>
  </si>
  <si>
    <t>หรือพื้นที่รวมไม่น้อยกว่า ๗๖๐ ตารางเมตร</t>
  </si>
  <si>
    <t>สายซอยภักดี - ช่องเหรียง หมู่ที่ ๓</t>
  </si>
  <si>
    <t>ก่อสร้างถนนคอนกรีตเสริมเหล็กสายซอยภักดี</t>
  </si>
  <si>
    <t>หมู่ที่ ๓ ตำบลบางขัน ขนาดผิวจราจรกว้าง</t>
  </si>
  <si>
    <t>สายน้ำฉา หมู่ที่ ๑๑</t>
  </si>
  <si>
    <t>ก่อสร้างถนนคอนกรีตเสริมเหล็กสายน้ำฉา</t>
  </si>
  <si>
    <t>หมู่ที่ ๑๑ ตำบลบางขัน ขนาดผิวจราจรกว้าง</t>
  </si>
  <si>
    <t>สายบ้านนายบุญพิทักษ์ - บ้านนายพงษ์พันธ์</t>
  </si>
  <si>
    <t>บุญพิทักษ์-บ้านนายพงษ์พันธ์ หมู่ที่ ๙</t>
  </si>
  <si>
    <t>ตำบลบางขัน ขนาดผิวจราจรกว้าง</t>
  </si>
  <si>
    <t>ม. ความหนา ๐.๑๕ เมตร ระยะทาง ๓๘๕ ม.</t>
  </si>
  <si>
    <t>หรือพื้นที่รวมไม่น้อยกว่า ๑,๕๔๐ ตารางเมตร</t>
  </si>
  <si>
    <t>สายบ้านนายพร้อม - ทุ่งป่าแต้ว หมู่ที่ ๑</t>
  </si>
  <si>
    <t>พร้อม - ทุ่งป่าแต้ว หมู่ที่ ๑</t>
  </si>
  <si>
    <t>สายบ้านนายสมบูรณ์ - ป่าต้นน้ำ หมู่ที่ ๒</t>
  </si>
  <si>
    <t>สมบูรณ์ - ป่าต้นน้ำ หมู่ที่ ๒ ตำบลบางขัน</t>
  </si>
  <si>
    <t xml:space="preserve">ขนาดผิวจราจรกว้าง ๔.๐๐ ม. </t>
  </si>
  <si>
    <t>ไหล่ทางหินคลุกกว้างข้างละ๐.๒๐ ม.</t>
  </si>
  <si>
    <t>ความหนา ๐.๑๕ เมตร ระยะทาง ๑๙๐ ม.</t>
  </si>
  <si>
    <t>สายบ้านนายสุชาติ - ชลประทาน</t>
  </si>
  <si>
    <t>หมู่ที่ ๑๐,๑๘</t>
  </si>
  <si>
    <t>สุชาติ - ชลประทาน หมู่ที่ ๑๐,๑๘</t>
  </si>
  <si>
    <t xml:space="preserve">สังวร - หน้าเขื่อน หมู่ที่ ๑๖ </t>
  </si>
  <si>
    <t>ม. ความหนา ๐.๑๕ เมตร ระยะทาง ๓๙๐ ม.</t>
  </si>
  <si>
    <t>หรือพื้นที่รวมไม่น้อยกว่า ๑,๕๖๐ ตารางเมตร</t>
  </si>
  <si>
    <t>สายสามแยกควนประ - เขตตำบลดินแดง</t>
  </si>
  <si>
    <t>ก่อสร้างถนนคอนกรีตเสริมเหล็กสายสามแยก</t>
  </si>
  <si>
    <t>ควนประ - เขตตำบลดินแดง</t>
  </si>
  <si>
    <t>สายสามแยกทุ่งอินทนิน - บ้านนายประพิณ</t>
  </si>
  <si>
    <t>ทุ่งอินทนิน - บ้านนายประพิณ หมู่ที่ ๕</t>
  </si>
  <si>
    <t>สายเสาเภา - สามแยกหลังเขานอนหงาย</t>
  </si>
  <si>
    <t>หมู่ที่ ๑๕ ,๒</t>
  </si>
  <si>
    <t xml:space="preserve">ก่อสร้างถนนคอนกรีตเสริมเหล็กสายเสาเภา - </t>
  </si>
  <si>
    <t>สายสังวร - หน้าเขื่อน  หมู่ที่ ๑๖</t>
  </si>
  <si>
    <t>ก่อสร้างถนนคอนกรีตเสริมเหล็กสาย</t>
  </si>
  <si>
    <t>สายหน้าไทร - ท่าพลา หมู่ที่ ๖,๑๑,๑๓</t>
  </si>
  <si>
    <t>ก่อสร้างถนนคอนกรีตเสริมเหล็กสายหน้าไทร -</t>
  </si>
  <si>
    <t>ความหนา ๐.๑๕ เมตร ระยะทาง 380 ม.</t>
  </si>
  <si>
    <t>หรือพื้นที่รวมไม่น้อยกว่า 1520 ตารางเมตร</t>
  </si>
  <si>
    <t>หรือพื้นที่รวมไม่น้อยกว่า 1,520 ตารางเมตร</t>
  </si>
  <si>
    <t xml:space="preserve">สายบ้านนายโกศล - บ้านนายเยื้อน </t>
  </si>
  <si>
    <t>ก่อสร้างถนนคอนกรีตเสริมเหล็กสายบ้านโกศล-</t>
  </si>
  <si>
    <t>บ้านนายเยื้อน หมู่ที่ ๑๓</t>
  </si>
  <si>
    <t>สายบ้านนายวิรัตน์ - บ้านนายวีระ</t>
  </si>
  <si>
    <t>ก่อสร้างถนนคอนกรีตเสริมเหล็กสายบ้าน</t>
  </si>
  <si>
    <t>นายวิรัตน์ - บ้านนายวีระ หมู่ที่ ๗</t>
  </si>
  <si>
    <t>ม. ความหนา ๐.๑๕ เมตร ระยะทาง 380 ม.</t>
  </si>
  <si>
    <t>สายสามแยกโคกเหรียง - พรุเตย หมู่ที่ ๘</t>
  </si>
  <si>
    <t>โคกเหรียง - พรุเตย หมู่ที่ ๘</t>
  </si>
  <si>
    <t>ความหนา ๐.๑๕ เมตร ระยะทาง 190 ม.</t>
  </si>
  <si>
    <t>หรือพื้นที่รวมไม่น้อยกว่า 760 ตารางเมตร</t>
  </si>
  <si>
    <t>โครงการก่อสร้างอาคารเรียนรู้หมู่บ้าน</t>
  </si>
  <si>
    <t xml:space="preserve">หมูที่ ๑๒ </t>
  </si>
  <si>
    <t>ก่อสร้างอาคารเรียนรู้หมู่บ้าน หมู่ที่ 12</t>
  </si>
  <si>
    <t>ตำบลบางขัน ขนาดความกว้าง 6.00ม.</t>
  </si>
  <si>
    <t xml:space="preserve">ความยาว 16.00ม. </t>
  </si>
  <si>
    <t>ก่อสร้างอาคารเรียนรู้หมู่บ้าน หมู่ที่ 14</t>
  </si>
  <si>
    <t>โครงการเจาะบ่อบาดาล หมู่ที่ ๑๘</t>
  </si>
  <si>
    <t>ขุดเจาะบ่อบาดาล หมู่ที่ ๑๘ ตำบลบางขัน</t>
  </si>
  <si>
    <t>ขนาดบ่อ ๖ นิ้ว ความลึกไม่น้อยกว่า ๗๐ ม.</t>
  </si>
  <si>
    <t xml:space="preserve">ปริมาณน้ำไม่น้อยกว่า ๕ ลูกบาศก์เมตร </t>
  </si>
  <si>
    <t>โครงการเจาะบ่อบาดาล หมู่ที่ ๗</t>
  </si>
  <si>
    <t>(บ้านนายสนธยา)</t>
  </si>
  <si>
    <t>ขุดเจาะบ่อบาดาล หมู่ที่ ๗ บ้านนายสนธยา</t>
  </si>
  <si>
    <t>ปริมาณน้ำไม่น้อยกว่า  ๕ ลูกบาศก์เมตร</t>
  </si>
  <si>
    <t>พร้อมหอถังประปาโครงเหล็กและขยายเขต</t>
  </si>
  <si>
    <t>ท่อเมนต์</t>
  </si>
  <si>
    <t>โครงการเจาะบ่อบาดาลพร้อมขยายท่อ</t>
  </si>
  <si>
    <t>เมนต์ประปา(บ้านนายเฉลิม) หมู่ที่ ๑๑</t>
  </si>
  <si>
    <t>ขุดเจาะบ่อบาดาลพร้อมขยายเขตท่อเมนต์</t>
  </si>
  <si>
    <t>ประปา(บ้านนายเฉลิม) หมู่ที่ ๑๑ ตำบลบางขัน</t>
  </si>
  <si>
    <t>ขนาดบ่อ ๖ นิ้ว ความลึกไม่น้อยกว่า ๗๐ เมตร</t>
  </si>
  <si>
    <t>โครงการเจาะบ่อบาดาลพร้อมหอถังประปา</t>
  </si>
  <si>
    <t>และขยายเขตท่อเมนต์ประปา หมู่ที่ ๔</t>
  </si>
  <si>
    <t>ขุดเจาะบ่อบาดาล หมู่ที่ ๔ ตำบลบางขัน</t>
  </si>
  <si>
    <t>หอถังประปาโครงเหล็กและขยายเขตท่อเมนต์</t>
  </si>
  <si>
    <t>ประปาท่อ พีวีซี ชั้น ๘.๕ ขนาด ศก.๒ นิ้ว</t>
  </si>
  <si>
    <t>ระยะทาง ๔๐ม.</t>
  </si>
  <si>
    <t xml:space="preserve">โครงการปรับปรุงถนนสายบ้านนางเฉลิมศรี - </t>
  </si>
  <si>
    <t xml:space="preserve">ควนออก หมู่ที่ ๖ </t>
  </si>
  <si>
    <t>ปรับปรุงถนนสายบ้านนางเฉลิมศรี - ควนออก</t>
  </si>
  <si>
    <t>หมู่ที่ ๖ ตำบลบางขัน ขนาดความกว้าง</t>
  </si>
  <si>
    <t>๔.๐๐ม. ความหนา ๐.๐๘ ม. ระยะทาง ๑,๒๒๐ม</t>
  </si>
  <si>
    <t>พร้อมคอนกรีตเสริมเหล็กพื้นที่รวมไม่น้อยกว่า</t>
  </si>
  <si>
    <t xml:space="preserve">๙๗.๕๐ ตารางเมตร </t>
  </si>
  <si>
    <t>ยุทธศาสตร์ที่  ๒  การพัฒนาด้านคุณภาพชีวิตและสังคม</t>
  </si>
  <si>
    <t xml:space="preserve">  แผนนงาน การศึกษา</t>
  </si>
  <si>
    <t>จัดการศึกษาปฐมวัยและ</t>
  </si>
  <si>
    <t>การศึกษาท้องถิ่น</t>
  </si>
  <si>
    <t>ครุภัณฑ์คอมพิวเตอร์หรืออิเล็ก</t>
  </si>
  <si>
    <t>ทรอนิกส์</t>
  </si>
  <si>
    <t>โครงการแข่งขันทักษะทางวิชาการ</t>
  </si>
  <si>
    <t>เปิดบ้านสานฝันศูนย์พัฒนาเด็กเล็ก</t>
  </si>
  <si>
    <t>โครงการที่อ่านหนังสือท้องถิ่นรัก</t>
  </si>
  <si>
    <t>การอ่าน</t>
  </si>
  <si>
    <t>โครงการรณรงค์สวมหมวกนิรภัย</t>
  </si>
  <si>
    <t>เพื่อส่งเสริมการขับขี่ปลอดภัย</t>
  </si>
  <si>
    <t>สวมหมวกนิรภัย 100เปอร์เซ็น</t>
  </si>
  <si>
    <t>ชุมชน</t>
  </si>
  <si>
    <t>เงินสมทบกองทุนสวัสดิการ</t>
  </si>
  <si>
    <t>จ่ายเป็นค่าสมทบกองทุนสวัสดิการชุมชนตำบล</t>
  </si>
  <si>
    <t>บางขัน จัดสวัสดิการภาคประชาชน</t>
  </si>
  <si>
    <t xml:space="preserve">  แผนนงาน บริหารงานทั่วไป  </t>
  </si>
  <si>
    <t>ยุทธศาสตร์ที่  ๕ การพัฒนาด้านการเมือง การปกครองและการบริหารจัดการองค์กร</t>
  </si>
  <si>
    <t>จัดซื้อโต๊ะประชุมสำหรับ ๘ ที่นั่ง</t>
  </si>
  <si>
    <t>สมเด็จพระนางเจ้าสุทิดาฯ</t>
  </si>
  <si>
    <t>จัดซื้อตู้เก็บแฟ้ม ๒ ชั้น ๒๐ ช่อง</t>
  </si>
  <si>
    <t>จัดซื้อโต๊ะทำงาน จำนวน ๑ ตัว</t>
  </si>
  <si>
    <t>ครุภัณฑ์งานบ้านงานครัว</t>
  </si>
  <si>
    <t>จัดซื้อตู้ซิงค์เอนกประสงค์ แบบสูง</t>
  </si>
  <si>
    <t>ชนิดอลุมิเนียมเกรดเอ</t>
  </si>
  <si>
    <t xml:space="preserve">ครภัณฑ์งานบ้านงานครัว </t>
  </si>
  <si>
    <t>จัดซื้อตู้เย็นขนาด ๗ คิวบิกฟุต</t>
  </si>
  <si>
    <t>จำนวน ๑ ตู้</t>
  </si>
  <si>
    <t>จัดซื้อเครื่องคอมพิวเตอร์สำหรับ</t>
  </si>
  <si>
    <t>ประมวลผล</t>
  </si>
  <si>
    <t>จัดซื้อตู้เก็บเอกสารเหล็กรวม</t>
  </si>
  <si>
    <t>๔ ฟุต ๑ บาน ๖ ลิ้นชัก</t>
  </si>
  <si>
    <t>งานประมวลผล จำนวน ๒ เครื่อง</t>
  </si>
  <si>
    <t>จัดซื้อเครื่องพิมพ์แบบฉีดพร้อมติด</t>
  </si>
  <si>
    <t>ตั้งถังหมึกพิมพ์</t>
  </si>
  <si>
    <t>ขาดดำ จำนวน ๒ เครื่อง</t>
  </si>
  <si>
    <t xml:space="preserve">  แผนนงาน รักษาความสงบภายใน   </t>
  </si>
  <si>
    <t>จัดซื้อถังน้ำแบบพลาสติก</t>
  </si>
  <si>
    <t>จัดซื้อเครื่องรับส่งวิทยุระบบVHF/FM</t>
  </si>
  <si>
    <t>ชนิดมือถือ</t>
  </si>
  <si>
    <t>จัดซื้อสัญญาณไฟกระพริบโซ่ล่าเซลล์</t>
  </si>
  <si>
    <t>จัดซื้อที่วางหนังสือและหนังสือสำหรับ</t>
  </si>
  <si>
    <t>ที่อ่านหนังสือให้กับหมู่บ้าน</t>
  </si>
  <si>
    <t>โครงการสนับสนุนค่าใช้จ่าย</t>
  </si>
  <si>
    <t>การบริหารสถานศึกษา</t>
  </si>
  <si>
    <t>ค่าใช้จ่ายสนับสนุนการบริหารสถาน</t>
  </si>
  <si>
    <t>ศึกษาสำหรับเด็กเล็ก จำนวน ๒๓๐ คน</t>
  </si>
  <si>
    <t>ค่าใช้จ่ายในการจัดซื้ออาหาร</t>
  </si>
  <si>
    <t>เสริม(นม)</t>
  </si>
  <si>
    <t>ค่าใช้จ่ายในการจัดซื้ออาหารเสริม(นม)</t>
  </si>
  <si>
    <t>สำหรับเด็กปฐมวัย จำนวน ๔ ศูนย์</t>
  </si>
  <si>
    <t>อุดหนุนส่วนราชการ</t>
  </si>
  <si>
    <t>อุดหนุนตามโครงการอาหารกลางวัน</t>
  </si>
  <si>
    <t>ให้แก่ สพฐ จำนวน ๗ โรงเรียน</t>
  </si>
  <si>
    <t>โรงเรียน</t>
  </si>
  <si>
    <t>สพฐ</t>
  </si>
  <si>
    <t xml:space="preserve">  แผนนงาน สาธารณสุข </t>
  </si>
  <si>
    <t>ครุภัณฑ์ยานพาหนะและขนส่ง</t>
  </si>
  <si>
    <t xml:space="preserve">จัดซื้อรถพยาบาล(รถตู้) </t>
  </si>
  <si>
    <t>จัดซื้อเครื่องคอมพิวเตอร์สำหรับงานประมวลผล</t>
  </si>
  <si>
    <t xml:space="preserve">แบบที่ ๑ </t>
  </si>
  <si>
    <t>จัดซื้อเครื่องพิมพ์แบบฉีดหมึกพร้อมติดตั้งถังหมึก</t>
  </si>
  <si>
    <t>พิมพ์</t>
  </si>
  <si>
    <t>อบรมให้ความรู้และฝึกทักษะของผู้ทำหน้าที่ดูแล</t>
  </si>
  <si>
    <t>โครงการอบรมหมอหมู่บ้านในพระราชประสงค์</t>
  </si>
  <si>
    <t>หมู่ที่ ๑ ในการดำเนินงานตามแนวทางโครงการ</t>
  </si>
  <si>
    <t>พระราชดำริด้านสาธารณสุข</t>
  </si>
  <si>
    <t>โครงการอบรมหมอหมู่บ้านในพระ</t>
  </si>
  <si>
    <t>ราชประสงค์ หมู่ที่ ๑</t>
  </si>
  <si>
    <t>ราชประสงค์ หมู่ที่ ๒</t>
  </si>
  <si>
    <t>หมู่ที่ ๒ ในการดำเนินงานตามแนวทางโครงการ</t>
  </si>
  <si>
    <t>ราชประสงค์ หมู่ที่ 3</t>
  </si>
  <si>
    <t>ราชประสงค์ หมู่ที่ 4</t>
  </si>
  <si>
    <t>ราชประสงค์ หมู่ที่ 5</t>
  </si>
  <si>
    <t>ราชประสงค์ หมู่ที่ 6</t>
  </si>
  <si>
    <t>หมู่ที่ 3 ในการดำเนินงานตามแนวทางโครงการ</t>
  </si>
  <si>
    <t>หมู่ที่ 4 ในการดำเนินงานตามแนวทางโครงการ</t>
  </si>
  <si>
    <t>หมู่ที่ 5 ในการดำเนินงานตามแนวทางโครงการ</t>
  </si>
  <si>
    <t>หมู่ที่ 6 ในการดำเนินงานตามแนวทางโครงการ</t>
  </si>
  <si>
    <t>ราชประสงค์ หมู่ที่ 7</t>
  </si>
  <si>
    <t>หมู่ที่ 7 ในการดำเนินงานตามแนวทางโครงการ</t>
  </si>
  <si>
    <t>ราชประสงค์ หมู่ที่ 8</t>
  </si>
  <si>
    <t>หมู่ที่ 8 ในการดำเนินงานตามแนวทางโครงการ</t>
  </si>
  <si>
    <t>ราชประสงค์ หมู่ที่ 9</t>
  </si>
  <si>
    <t>หมู่ที่ 9 ในการดำเนินงานตามแนวทางโครงการ</t>
  </si>
  <si>
    <t>ราชประสงค์ หมู่ที่ ๑0</t>
  </si>
  <si>
    <t>หมู่ที่ ๑0 ในการดำเนินงานตามแนวทางโครงการ</t>
  </si>
  <si>
    <t>ราชประสงค์ หมู่ที่ ๑1</t>
  </si>
  <si>
    <t>หมู่ที่ ๑1 ในการดำเนินงานตามแนวทางโครงการ</t>
  </si>
  <si>
    <t>ราชประสงค์ หมู่ที่ ๑2</t>
  </si>
  <si>
    <t>หมู่ที่ ๑2 ในการดำเนินงานตามแนวทางโครงการ</t>
  </si>
  <si>
    <t>ราชประสงค์ หมู่ที่ ๑3</t>
  </si>
  <si>
    <t>หมู่ที่ ๑3 ในการดำเนินงานตามแนวทางโครงการ</t>
  </si>
  <si>
    <t>ราชประสงค์ หมู่ที่ ๑4</t>
  </si>
  <si>
    <t>หมู่ที่ ๑4 ในการดำเนินงานตามแนวทางโครงการ</t>
  </si>
  <si>
    <t>ราชประสงค์ หมู่ที่ ๑5</t>
  </si>
  <si>
    <t>หมู่ที่ ๑5 ในการดำเนินงานตามแนวทางโครงการ</t>
  </si>
  <si>
    <t>ราชประสงค์ หมู่ที่ ๑6</t>
  </si>
  <si>
    <t>หมู่ที่ ๑6 ในการดำเนินงานตามแนวทางโครงการ</t>
  </si>
  <si>
    <t>ราชประสงค์ หมู่ที่ ๑7</t>
  </si>
  <si>
    <t>หมู่ที่ ๑7 ในการดำเนินงานตามแนวทางโครงการ</t>
  </si>
  <si>
    <t>ราชประสงค์ หมู่ที่ ๑8</t>
  </si>
  <si>
    <t>หมู่ที่ ๑8 ในการดำเนินงานตามแนวทางโครงการ</t>
  </si>
  <si>
    <t xml:space="preserve">                          พ.ศ.2567</t>
  </si>
  <si>
    <t xml:space="preserve">  แผนนงาน เคหะและชุมชน</t>
  </si>
  <si>
    <t>พ.ศ.2567</t>
  </si>
  <si>
    <t>ยุทธศาสตร์ที่  ๔  การพัฒนาด้านคุณภาพสิ่งแวดล้อมและธรรมชาติ</t>
  </si>
  <si>
    <t>แล้วเสร็จ</t>
  </si>
  <si>
    <t>หน่วยงานรับ</t>
  </si>
  <si>
    <t>ผิดชอบหลัก</t>
  </si>
  <si>
    <t>อบรมให้ความรู้ การควบคุมการระบาดของโรค</t>
  </si>
  <si>
    <t>ต่างๆ</t>
  </si>
  <si>
    <t xml:space="preserve">  แผนนงาน ศาสนาวัฒนธรรมและนันทนาการ   </t>
  </si>
  <si>
    <t>โครงการส่งเสริมอนุรักษ์มวยไทย</t>
  </si>
  <si>
    <t>4</t>
  </si>
  <si>
    <t>5</t>
  </si>
  <si>
    <t>เพื่อสุขภาพ</t>
  </si>
  <si>
    <t>โครงการวัด ประชา รัฐ สร้างสุข</t>
  </si>
  <si>
    <t>เพื่อการพัฒนาอย่างยั่งยืน</t>
  </si>
  <si>
    <t>โครงการส่งเสริม อนุรักษ์ สืบสาน</t>
  </si>
  <si>
    <t>ภูมิปัญญาปราชญ์ชุมชน</t>
  </si>
  <si>
    <t>โครงการประเพณีวันลอยกระทง</t>
  </si>
  <si>
    <t>โครงการปรับปรุงภูมิทัศน์สระน้ำสาธารณะ</t>
  </si>
  <si>
    <t>บ้านปากแพรก หมู่ที่ 1</t>
  </si>
  <si>
    <t>อบรมคุณธรรมจริยธรรมตามหลักศาสนา</t>
  </si>
  <si>
    <t>โครงการจัดงานวันฮารีรายอและฝึก</t>
  </si>
  <si>
    <t>แล้วงเสร็จ</t>
  </si>
  <si>
    <t xml:space="preserve">  แผนนงาน สร้างความเข้มแข็งของชุมชน</t>
  </si>
  <si>
    <t>โครงการฝึกอบรมเชิงปฏิบัติการ การ</t>
  </si>
  <si>
    <t>ส่งเสริมอาชีพการทำผลิตภัณฑ์</t>
  </si>
  <si>
    <t>สมุนไพรไทย</t>
  </si>
  <si>
    <t>โครงการช่วยเหลือประชาชน</t>
  </si>
  <si>
    <t>ด้านการส่งเสริมและพัฒนาคุณภาพ</t>
  </si>
  <si>
    <t>ชีวิต</t>
  </si>
  <si>
    <t>โครงการดำเนินงานควบคุมยาสูบ</t>
  </si>
  <si>
    <t>และเครื่องดื่มแอลกอฮอล์</t>
  </si>
  <si>
    <t>โครงการรวมพลังสตรีตำบลบางขัน</t>
  </si>
  <si>
    <t xml:space="preserve">  แผนนงาน การเกษตร</t>
  </si>
  <si>
    <t>โครงการ 1 อปท.1 สวนสมุนไพรเฉลิม</t>
  </si>
  <si>
    <t>พระเกียรติฯตำบลบางขัน</t>
  </si>
  <si>
    <t>โครงการช่วยเหลือเกษตรกรผู้มีรายได้น้อย</t>
  </si>
  <si>
    <t>โครงการส่งเสริมการใช้เทคโนโลยีพลังงาน</t>
  </si>
  <si>
    <t>ทดแทน</t>
  </si>
  <si>
    <t>โครงการส่งเสริมและพัฒนาการประกอบ</t>
  </si>
  <si>
    <t>อาชีพทางการเกษตรในพื้นที่ตำบลบางขัน</t>
  </si>
  <si>
    <t>โครงการเสริมสร้างศักยภาพผู้ประกอบการ</t>
  </si>
  <si>
    <t>ทางสังคมโดยองค์กรปกครองส่วนท้องถิ่น</t>
  </si>
  <si>
    <t>โครงการอนุรักษ์พันธุกรรมพืชอันเนี่อง</t>
  </si>
  <si>
    <t>มาจากพระราชดำริสมเด็จพระเทพฯ</t>
  </si>
  <si>
    <t>โครงการอบรมเชิงปฏิบัติการจัดทำ</t>
  </si>
  <si>
    <t>ติดตำบลบางขัน</t>
  </si>
  <si>
    <t>โครงการป้องกันและแก้ไขปัญหายาเสพ</t>
  </si>
  <si>
    <t>โครงการตรวจสอบคุณภาพน้ำผิวดิน</t>
  </si>
  <si>
    <t>เพื่อป้องกันปัญหาน้ำเสียในชุมชน</t>
  </si>
  <si>
    <t>ค่าป้ายประชาสัมพันธ์ และค่าตรวจสอบ</t>
  </si>
  <si>
    <t>วิเคราะห์คุณภาพน้ำ</t>
  </si>
  <si>
    <t>โครงการตรวจสอบคุณภาพน้ำอุปโภค</t>
  </si>
  <si>
    <t>บริโภค</t>
  </si>
  <si>
    <t>ค่าป้ายประชาสัมพันธ์ และค่าตรวจ</t>
  </si>
  <si>
    <t>คุณภาพน้ำ</t>
  </si>
  <si>
    <t>โครงการป้องกันและแก้ไขปัญหา</t>
  </si>
  <si>
    <t>น้ำเสียในชชุมชน</t>
  </si>
  <si>
    <t>ค่าป้ายประชาสัมพันธ์ ค่าวัสดุอุปกรณ์</t>
  </si>
  <si>
    <t>ค่าตอบแทนวิทยากร ค่าอาหารและ</t>
  </si>
  <si>
    <t>เครื่องดื่ม</t>
  </si>
  <si>
    <t>โครงการรักษ์โลกเราให้ยั่งยืน</t>
  </si>
  <si>
    <t>โครการส่งเสริมดูแลรักษาแหล่งน้ำ</t>
  </si>
  <si>
    <t>สาธารณะในชุมชน</t>
  </si>
  <si>
    <t>๑.๑ กลยุทธ์/แนวทางการพัฒนาส่งเสริมการจัดการสิ่งแวดล้อมและมลพิษต่างๆ การอนุรักษ์ ฟื้นฟู ทรัพยากรธรรมชาติและสิ่งแวดล้อม</t>
  </si>
  <si>
    <t>เม.ย</t>
  </si>
  <si>
    <t>มี.ค</t>
  </si>
  <si>
    <t>ไทย</t>
  </si>
  <si>
    <t>เสริมอาชีพการทำผลิตภัณฑ์สมุนไพร</t>
  </si>
  <si>
    <t xml:space="preserve"> ค่าป้านไวนิล  - เอกสารประชาสัมพันธ์</t>
  </si>
  <si>
    <t>เพื่อช่วยเหลือประชาชนที่ได้รับความเดือด</t>
  </si>
  <si>
    <t>ร้อนหรือไม่สามารถช่วยเหลือตนเองได้</t>
  </si>
  <si>
    <t>ในการดำรงชีพ</t>
  </si>
  <si>
    <t>เพื่อส่งเสริมและพัฒนาศักยภาพสตรี</t>
  </si>
  <si>
    <t>ให้เป็นที่ยอมรับของสังคม</t>
  </si>
  <si>
    <t>บางขันส่วนท้องถิ่น</t>
  </si>
  <si>
    <t xml:space="preserve"> - สมทบกองทุนหลักประกันสุขภาพตำบล</t>
  </si>
  <si>
    <t>และแอลกอฮอล์</t>
  </si>
  <si>
    <t>ขับเคลื่อนการดำเนินงานควบคุมยาสูบ</t>
  </si>
  <si>
    <t>แก้ไขปัญหายาเสพติด</t>
  </si>
  <si>
    <t>รณรงค์/อบรมให้ความรู้การป้องกันและ</t>
  </si>
  <si>
    <t>เพื่อส่งเสริม/ให้มีแหล่งเรียนรู้ท้องถิ่น</t>
  </si>
  <si>
    <t>เกี่ยวกับชนิดของพืชพรรณ สมุนไพร</t>
  </si>
  <si>
    <t>ในท้องถิ่น</t>
  </si>
  <si>
    <t>การให้ความช่วยเหลือเกษตรกรผู้มีรายได้</t>
  </si>
  <si>
    <t>น้อยที่ประสบปัญหาในการประกอบอาชีพ</t>
  </si>
  <si>
    <t>เพื่อส่งเสริมลักษณะผู้ประกอบการในชุมชน</t>
  </si>
  <si>
    <t>ให้เกิดการพัฒนาอย่างมั่นคง เข้มแข็ง และ</t>
  </si>
  <si>
    <t>ยั่งยืน</t>
  </si>
  <si>
    <t>เพื่อส่งเสริม/ให้มีเทคโนโลยีพลังงาน</t>
  </si>
  <si>
    <t>สะอาดหรือพลังงานทางเลือก</t>
  </si>
  <si>
    <t>เพื่อส่งเสริมและพัฒนาการประกอบ</t>
  </si>
  <si>
    <t>อาชีพทางการเกษตร และกิจกรรมที่เกี่ยว</t>
  </si>
  <si>
    <t>เนื่องให้เกิดความเข้มแข็ง ยั่งยืน</t>
  </si>
  <si>
    <t>สนับสนุน ส่งเสริม เรียนรู้การใช้ปุ๋ยอินทรีย์</t>
  </si>
  <si>
    <t>สนับสนุนการดำเนินกิจกรรมที่เกี่ยวข้อง</t>
  </si>
  <si>
    <t>การอนุรักษ์พันธุกรรมพืชฯ</t>
  </si>
  <si>
    <t xml:space="preserve">๕.๑ กลยุทธ์/แนวทางการพัฒนาการบริหารจัดการองค์กรอย่างมีประสิทธิภาพตามหลักการบริหารกิจการบ้านเมืองที่ดี </t>
  </si>
  <si>
    <t>๒.๔ กลยุทธ์/แนวทางการพัฒนาส่งเสริมสุขภาพอนามัย ควบคุมและป้องกันโรคต่างๆในชุมชน</t>
  </si>
  <si>
    <t>ก.ย</t>
  </si>
  <si>
    <t>ยุทธศาสตร์ที่  ๓  การพัฒนาด้านเศรษฐกิจ</t>
  </si>
  <si>
    <t xml:space="preserve">๓.๑ กลยุทธ์/แนวทางการพัฒนาส่งเสริมการประกอบอาชีพและพัฒนาความรู้ด้านการเกษตร </t>
  </si>
  <si>
    <t>๓.๑ กลยุทธ์/แนวทางการพัฒนาการประกอบอาชีพและพัฒนาความรู้ด้านการเกษตร</t>
  </si>
  <si>
    <t>ให้ความรู้ ฝึกซ้อมมวยไทย</t>
  </si>
  <si>
    <t>ฝึกอบรม และปฏิบัติตีกลองยาว</t>
  </si>
  <si>
    <t>โครงการตีกลองยาวและรำกลองยาว</t>
  </si>
  <si>
    <t>อบรมให้ความรู้ จัดกิจกรรม ๕ ส</t>
  </si>
  <si>
    <t>วัดต้นไทร</t>
  </si>
  <si>
    <t>สำนักสงฆ์</t>
  </si>
  <si>
    <t>ให้ความรู้ภูมิปัญญาปราชญ์ชุมชน</t>
  </si>
  <si>
    <t>จัดกิจกรรมประกวดกระทง /ประกวด</t>
  </si>
  <si>
    <t>เทพี/กิจกรรมนันทนาการ</t>
  </si>
  <si>
    <t>ม3 บ้านคลอง</t>
  </si>
  <si>
    <t>เสาเหนือ</t>
  </si>
  <si>
    <t>โครงการสืบสานวิถีวัฒนธรรมไทย</t>
  </si>
  <si>
    <t>จัดกิจกรรมรดน้ำ ขอพรผู้สูงอายุ</t>
  </si>
  <si>
    <t>กิจกรรมนันทนาการ</t>
  </si>
  <si>
    <t>ต.ค.</t>
  </si>
  <si>
    <t>๒.๒ กลยุทธ์/แนวทางการพัฒนาส่งเสริมศาสนา ประเพณี วัฒนธรรมและภูมิปัญญาท้องถิ่น และส่งเสริมการกีฬาและนันทนาการ</t>
  </si>
  <si>
    <t>อบรมให้ความรู้และศึกษาดูงาน</t>
  </si>
  <si>
    <t>และสถานที่</t>
  </si>
  <si>
    <t>ดูงาน</t>
  </si>
  <si>
    <t>จัดซื้อเครื่องพิมพ์multfunction เล</t>
  </si>
  <si>
    <t>เซอร์หรือled ขาวดำ จำนวน 4 เครื่อง</t>
  </si>
  <si>
    <t>๒.๑ กลยุทธ์/แนวทางการพัฒนาส่งเสริมการศึกษาแก่เด็ก เยาวชน และประชาชนทั่วไป</t>
  </si>
  <si>
    <t>จัดกิจกรรมเผยแพร่วิชาการ</t>
  </si>
  <si>
    <t>กิจกรรมแข่งขันทักษะวิชาการ</t>
  </si>
  <si>
    <t>จัดกิจกรรมแข่งขันทักษะ</t>
  </si>
  <si>
    <t>กิจกรรมนิทรรศการ</t>
  </si>
  <si>
    <t>ให้ความรู้ และปฏิบัติ</t>
  </si>
  <si>
    <t>๒.๕ กลยุทธ์/แนวทางการพัฒนาคุณภาพชีวิตและการสังคมสงเคราะห์แก่ เด็ก สตรี ผู้สูงอายุ ผู้พิการผู้ป่วยเอดส์และผู้ด้อยโอกาส</t>
  </si>
  <si>
    <t>๒.๗ กลยุทธ์/แนวทางการพัฒนาป้องกันและบรรเทาสาธารณภัย</t>
  </si>
  <si>
    <t xml:space="preserve">      ๕.๓ กลยุทธ์/แนวทางการพัฒนาให้มีประสิทธิภาพและโปร่งใส และพัฒนาศักยภาพของบุคลากรอย่างสม่ำเสมอและต่อเนื่อง</t>
  </si>
  <si>
    <t xml:space="preserve">          ๕.๓ กลยุทธ์/แนวทางการพัฒนาให้มีประสิทธิภาพและโปร่งใส และพัฒนาศักยภาพของบุคลากรอย่างสม่ำเสมอและต่อเนื่อง</t>
  </si>
  <si>
    <t>๔.๑ กลยุทธ์/แนวทางการพัฒนาการจัดการสิ่งแวดล้อมและมลพิษต่างๆการอนุรักษ์ ฟื้นฟู ทรัพยากรธรรมชาติและสิ่งแวดล้อม</t>
  </si>
  <si>
    <t>ขนาดผิวจราจรกว้าง ๔.๐๐ ม. ไหล่ทางหินคลุก</t>
  </si>
  <si>
    <t>กว้างข้างละ๐.๒๐ ม.ความหนา ๐.๑๕ ม.ระยะ</t>
  </si>
  <si>
    <t>ทาง ๑๙๐ ม.หรือพื้นที่รวมไม่น้อยกว่า ๗๖๐ ตร.</t>
  </si>
  <si>
    <t>หลังเขานอนหงาย หมู่ที่ ๑๕,๒ ต.บางขันขนาด</t>
  </si>
  <si>
    <t>ผิวจราจรกว้าง๔.๐๐ ม. ไหล่ทางหินคลุกกว้าง</t>
  </si>
  <si>
    <t>ข้างละ๐.๒๐ม. ความหนา ๐.๑๕ ม.ระยะทาง</t>
  </si>
  <si>
    <t>๕๘๐ ม.หรือพื้นที่รวมไม่น้อยกว่า ๒,๙๐๐ ตร.</t>
  </si>
  <si>
    <t xml:space="preserve">ท่าพลา หมู่ที่ ๖,๑๑,๑๓ขนาดผิวจราจรกว้าง ๔.๐๐ ม. </t>
  </si>
  <si>
    <t>จัดซื้อเครื่องปรับอากาศ แบบแยก</t>
  </si>
  <si>
    <t>ส่วนราคารวมค่าติดตั้ง</t>
  </si>
  <si>
    <t>๓.๓ กลยุทธ์/แนวทางการพัฒนาส่งเสริมพัฒนาแหล่งท่องเที่ยวทางธรรมชาติ</t>
  </si>
  <si>
    <t>จัดซื้อเครื่องพิมพ์multfunction</t>
  </si>
  <si>
    <t>เลเซอร์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</si>
</sst>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[$-D00041E]0"/>
  </numFmts>
  <fonts count="31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2"/>
      <color theme="1"/>
      <name val="TH SarabunIT๙"/>
      <family val="2"/>
    </font>
    <font>
      <sz val="14"/>
      <color theme="1"/>
      <name val="TH SarabunIT๙"/>
      <family val="2"/>
    </font>
    <font>
      <sz val="12"/>
      <color rgb="FFFF0000"/>
      <name val="TH SarabunIT๙"/>
      <family val="2"/>
    </font>
    <font>
      <sz val="12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ahoma"/>
      <family val="2"/>
      <charset val="222"/>
      <scheme val="minor"/>
    </font>
    <font>
      <b/>
      <sz val="12"/>
      <name val="Angsana New"/>
      <family val="1"/>
    </font>
    <font>
      <sz val="12"/>
      <name val="Angsana New"/>
      <family val="1"/>
    </font>
    <font>
      <sz val="12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2"/>
      <color rgb="FFFF0000"/>
      <name val="Tahoma"/>
      <family val="2"/>
      <charset val="222"/>
      <scheme val="minor"/>
    </font>
    <font>
      <sz val="12"/>
      <color rgb="FFFF0000"/>
      <name val="TH SarabunIT๙"/>
      <family val="2"/>
      <charset val="222"/>
    </font>
    <font>
      <b/>
      <sz val="12"/>
      <name val="TH SarabunIT๙"/>
      <family val="2"/>
    </font>
    <font>
      <sz val="12"/>
      <color theme="1"/>
      <name val="TH SarabunIT๙"/>
      <family val="2"/>
      <charset val="222"/>
    </font>
    <font>
      <sz val="11"/>
      <color theme="1"/>
      <name val="Calibri"/>
      <family val="2"/>
      <charset val="222"/>
    </font>
    <font>
      <sz val="12"/>
      <color theme="1"/>
      <name val="TH SarabunPSK"/>
      <family val="2"/>
      <charset val="222"/>
    </font>
    <font>
      <sz val="11"/>
      <color theme="1"/>
      <name val="Calibri"/>
      <family val="2"/>
    </font>
    <font>
      <sz val="12"/>
      <color rgb="FF000000"/>
      <name val="TH SarabunIT๙"/>
      <family val="2"/>
    </font>
    <font>
      <sz val="10"/>
      <color theme="1"/>
      <name val="TH SarabunIT๙"/>
      <family val="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NiramitIT๙"/>
    </font>
    <font>
      <sz val="10"/>
      <name val="TH SarabunIT๙"/>
      <family val="2"/>
    </font>
    <font>
      <sz val="12"/>
      <color theme="1"/>
      <name val="TH Sarabun New"/>
      <family val="2"/>
    </font>
    <font>
      <sz val="11"/>
      <color theme="1"/>
      <name val="TH NiramitIT๙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0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horizontal="right" textRotation="180"/>
    </xf>
    <xf numFmtId="0" fontId="5" fillId="0" borderId="0" xfId="0" applyFont="1"/>
    <xf numFmtId="0" fontId="6" fillId="0" borderId="9" xfId="0" applyFont="1" applyBorder="1"/>
    <xf numFmtId="0" fontId="6" fillId="0" borderId="0" xfId="0" applyFont="1"/>
    <xf numFmtId="0" fontId="8" fillId="0" borderId="8" xfId="0" applyFont="1" applyBorder="1"/>
    <xf numFmtId="0" fontId="8" fillId="0" borderId="8" xfId="0" applyFont="1" applyBorder="1" applyAlignment="1">
      <alignment horizontal="center"/>
    </xf>
    <xf numFmtId="0" fontId="8" fillId="0" borderId="9" xfId="0" applyFont="1" applyBorder="1"/>
    <xf numFmtId="0" fontId="8" fillId="0" borderId="9" xfId="0" applyFont="1" applyBorder="1" applyAlignment="1">
      <alignment horizontal="center"/>
    </xf>
    <xf numFmtId="0" fontId="8" fillId="0" borderId="10" xfId="0" applyFont="1" applyBorder="1"/>
    <xf numFmtId="0" fontId="8" fillId="0" borderId="10" xfId="0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8" xfId="0" applyFont="1" applyBorder="1" applyAlignment="1">
      <alignment horizontal="left"/>
    </xf>
    <xf numFmtId="0" fontId="8" fillId="0" borderId="7" xfId="0" applyFont="1" applyBorder="1"/>
    <xf numFmtId="3" fontId="1" fillId="0" borderId="0" xfId="0" applyNumberFormat="1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43" fontId="12" fillId="0" borderId="0" xfId="1" applyFont="1"/>
    <xf numFmtId="0" fontId="5" fillId="0" borderId="0" xfId="0" applyFont="1" applyAlignment="1">
      <alignment horizontal="left"/>
    </xf>
    <xf numFmtId="3" fontId="8" fillId="0" borderId="8" xfId="0" applyNumberFormat="1" applyFont="1" applyBorder="1" applyAlignment="1">
      <alignment horizontal="right"/>
    </xf>
    <xf numFmtId="0" fontId="8" fillId="0" borderId="14" xfId="0" applyFont="1" applyBorder="1"/>
    <xf numFmtId="0" fontId="8" fillId="0" borderId="15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10" xfId="0" applyFont="1" applyBorder="1" applyAlignment="1">
      <alignment horizontal="right"/>
    </xf>
    <xf numFmtId="0" fontId="8" fillId="0" borderId="5" xfId="0" applyFont="1" applyBorder="1"/>
    <xf numFmtId="0" fontId="8" fillId="0" borderId="6" xfId="0" applyFont="1" applyBorder="1"/>
    <xf numFmtId="3" fontId="8" fillId="0" borderId="9" xfId="0" applyNumberFormat="1" applyFont="1" applyBorder="1" applyAlignment="1">
      <alignment horizontal="right"/>
    </xf>
    <xf numFmtId="3" fontId="8" fillId="0" borderId="0" xfId="0" applyNumberFormat="1" applyFont="1"/>
    <xf numFmtId="0" fontId="8" fillId="0" borderId="0" xfId="0" applyFont="1" applyAlignment="1">
      <alignment horizontal="left"/>
    </xf>
    <xf numFmtId="187" fontId="8" fillId="0" borderId="0" xfId="1" applyNumberFormat="1" applyFont="1"/>
    <xf numFmtId="0" fontId="8" fillId="0" borderId="7" xfId="0" applyFont="1" applyBorder="1" applyAlignment="1">
      <alignment horizontal="left"/>
    </xf>
    <xf numFmtId="187" fontId="8" fillId="0" borderId="9" xfId="1" applyNumberFormat="1" applyFont="1" applyBorder="1" applyAlignment="1">
      <alignment horizontal="right"/>
    </xf>
    <xf numFmtId="1" fontId="8" fillId="0" borderId="8" xfId="0" applyNumberFormat="1" applyFont="1" applyBorder="1" applyAlignment="1">
      <alignment horizontal="center"/>
    </xf>
    <xf numFmtId="3" fontId="8" fillId="0" borderId="10" xfId="0" applyNumberFormat="1" applyFont="1" applyBorder="1" applyAlignment="1">
      <alignment horizontal="right"/>
    </xf>
    <xf numFmtId="0" fontId="10" fillId="0" borderId="8" xfId="0" applyFont="1" applyBorder="1"/>
    <xf numFmtId="0" fontId="5" fillId="0" borderId="8" xfId="0" applyFont="1" applyBorder="1"/>
    <xf numFmtId="187" fontId="5" fillId="0" borderId="8" xfId="1" applyNumberFormat="1" applyFont="1" applyBorder="1"/>
    <xf numFmtId="0" fontId="10" fillId="0" borderId="10" xfId="0" applyFont="1" applyBorder="1"/>
    <xf numFmtId="0" fontId="5" fillId="0" borderId="10" xfId="0" applyFont="1" applyBorder="1"/>
    <xf numFmtId="0" fontId="8" fillId="0" borderId="15" xfId="0" applyFont="1" applyBorder="1" applyAlignment="1">
      <alignment horizontal="center"/>
    </xf>
    <xf numFmtId="187" fontId="8" fillId="0" borderId="0" xfId="1" applyNumberFormat="1" applyFont="1" applyBorder="1" applyAlignment="1">
      <alignment horizontal="right"/>
    </xf>
    <xf numFmtId="0" fontId="8" fillId="0" borderId="4" xfId="0" applyFont="1" applyBorder="1" applyAlignment="1">
      <alignment horizontal="center"/>
    </xf>
    <xf numFmtId="187" fontId="8" fillId="0" borderId="9" xfId="1" applyNumberFormat="1" applyFont="1" applyBorder="1"/>
    <xf numFmtId="0" fontId="8" fillId="0" borderId="4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187" fontId="8" fillId="0" borderId="10" xfId="1" applyNumberFormat="1" applyFont="1" applyBorder="1"/>
    <xf numFmtId="1" fontId="8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right"/>
    </xf>
    <xf numFmtId="1" fontId="8" fillId="0" borderId="10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0" fontId="8" fillId="0" borderId="0" xfId="0" applyFont="1" applyAlignment="1">
      <alignment horizontal="right"/>
    </xf>
    <xf numFmtId="187" fontId="8" fillId="0" borderId="0" xfId="1" applyNumberFormat="1" applyFont="1" applyBorder="1"/>
    <xf numFmtId="3" fontId="5" fillId="0" borderId="0" xfId="0" applyNumberFormat="1" applyFont="1"/>
    <xf numFmtId="0" fontId="10" fillId="0" borderId="4" xfId="0" applyFont="1" applyBorder="1"/>
    <xf numFmtId="0" fontId="10" fillId="0" borderId="9" xfId="0" applyFont="1" applyBorder="1"/>
    <xf numFmtId="187" fontId="8" fillId="0" borderId="8" xfId="1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/>
    <xf numFmtId="1" fontId="5" fillId="0" borderId="8" xfId="0" applyNumberFormat="1" applyFont="1" applyBorder="1"/>
    <xf numFmtId="0" fontId="10" fillId="0" borderId="7" xfId="0" applyFont="1" applyBorder="1"/>
    <xf numFmtId="0" fontId="5" fillId="0" borderId="7" xfId="0" applyFont="1" applyBorder="1"/>
    <xf numFmtId="0" fontId="5" fillId="0" borderId="8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8" fillId="0" borderId="7" xfId="0" applyFont="1" applyBorder="1" applyAlignment="1">
      <alignment horizontal="right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vertical="top"/>
    </xf>
    <xf numFmtId="187" fontId="5" fillId="0" borderId="9" xfId="1" applyNumberFormat="1" applyFont="1" applyBorder="1"/>
    <xf numFmtId="187" fontId="5" fillId="0" borderId="10" xfId="1" applyNumberFormat="1" applyFont="1" applyBorder="1"/>
    <xf numFmtId="0" fontId="8" fillId="0" borderId="1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" fontId="8" fillId="0" borderId="8" xfId="0" applyNumberFormat="1" applyFont="1" applyBorder="1" applyAlignment="1">
      <alignment horizontal="right"/>
    </xf>
    <xf numFmtId="1" fontId="8" fillId="0" borderId="9" xfId="0" applyNumberFormat="1" applyFont="1" applyBorder="1" applyAlignment="1">
      <alignment horizontal="right"/>
    </xf>
    <xf numFmtId="187" fontId="8" fillId="0" borderId="5" xfId="1" applyNumberFormat="1" applyFont="1" applyBorder="1"/>
    <xf numFmtId="0" fontId="8" fillId="0" borderId="5" xfId="0" applyFont="1" applyBorder="1" applyAlignment="1">
      <alignment horizontal="left"/>
    </xf>
    <xf numFmtId="1" fontId="8" fillId="0" borderId="0" xfId="0" applyNumberFormat="1" applyFont="1"/>
    <xf numFmtId="1" fontId="5" fillId="0" borderId="0" xfId="0" applyNumberFormat="1" applyFont="1"/>
    <xf numFmtId="0" fontId="7" fillId="0" borderId="10" xfId="0" applyFont="1" applyBorder="1"/>
    <xf numFmtId="0" fontId="0" fillId="0" borderId="10" xfId="0" applyBorder="1"/>
    <xf numFmtId="0" fontId="7" fillId="0" borderId="0" xfId="0" applyFont="1" applyAlignment="1">
      <alignment horizontal="left"/>
    </xf>
    <xf numFmtId="0" fontId="8" fillId="0" borderId="3" xfId="0" applyFont="1" applyBorder="1" applyAlignment="1">
      <alignment horizontal="left"/>
    </xf>
    <xf numFmtId="188" fontId="8" fillId="0" borderId="8" xfId="0" applyNumberFormat="1" applyFont="1" applyBorder="1" applyAlignment="1">
      <alignment horizontal="center"/>
    </xf>
    <xf numFmtId="188" fontId="8" fillId="0" borderId="14" xfId="0" applyNumberFormat="1" applyFont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4" fillId="0" borderId="9" xfId="0" applyFont="1" applyBorder="1" applyAlignment="1">
      <alignment horizontal="left"/>
    </xf>
    <xf numFmtId="4" fontId="6" fillId="0" borderId="0" xfId="0" applyNumberFormat="1" applyFont="1" applyAlignment="1">
      <alignment horizontal="center"/>
    </xf>
    <xf numFmtId="4" fontId="6" fillId="0" borderId="9" xfId="0" applyNumberFormat="1" applyFont="1" applyBorder="1" applyAlignment="1">
      <alignment horizontal="center"/>
    </xf>
    <xf numFmtId="4" fontId="6" fillId="0" borderId="0" xfId="1" applyNumberFormat="1" applyFont="1" applyBorder="1" applyAlignment="1"/>
    <xf numFmtId="0" fontId="6" fillId="0" borderId="4" xfId="0" applyFont="1" applyBorder="1" applyAlignment="1">
      <alignment horizontal="center"/>
    </xf>
    <xf numFmtId="4" fontId="6" fillId="0" borderId="0" xfId="1" applyNumberFormat="1" applyFont="1" applyBorder="1" applyAlignment="1">
      <alignment horizontal="right"/>
    </xf>
    <xf numFmtId="0" fontId="14" fillId="3" borderId="1" xfId="0" applyFont="1" applyFill="1" applyBorder="1" applyAlignment="1">
      <alignment horizontal="right"/>
    </xf>
    <xf numFmtId="4" fontId="6" fillId="3" borderId="11" xfId="0" applyNumberFormat="1" applyFont="1" applyFill="1" applyBorder="1" applyAlignment="1">
      <alignment horizontal="center"/>
    </xf>
    <xf numFmtId="4" fontId="6" fillId="3" borderId="1" xfId="0" applyNumberFormat="1" applyFont="1" applyFill="1" applyBorder="1" applyAlignment="1">
      <alignment horizontal="center"/>
    </xf>
    <xf numFmtId="4" fontId="6" fillId="3" borderId="11" xfId="1" applyNumberFormat="1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14" fillId="0" borderId="9" xfId="0" applyFont="1" applyBorder="1"/>
    <xf numFmtId="4" fontId="6" fillId="3" borderId="11" xfId="1" applyNumberFormat="1" applyFont="1" applyFill="1" applyBorder="1" applyAlignment="1">
      <alignment horizontal="right"/>
    </xf>
    <xf numFmtId="4" fontId="6" fillId="3" borderId="11" xfId="1" applyNumberFormat="1" applyFont="1" applyFill="1" applyBorder="1" applyAlignment="1"/>
    <xf numFmtId="0" fontId="6" fillId="0" borderId="0" xfId="0" applyFont="1" applyAlignment="1">
      <alignment horizontal="right" textRotation="180"/>
    </xf>
    <xf numFmtId="0" fontId="14" fillId="0" borderId="0" xfId="0" applyFont="1" applyAlignment="1">
      <alignment horizontal="right"/>
    </xf>
    <xf numFmtId="4" fontId="6" fillId="0" borderId="0" xfId="1" applyNumberFormat="1" applyFont="1" applyFill="1" applyBorder="1" applyAlignment="1"/>
    <xf numFmtId="0" fontId="6" fillId="0" borderId="0" xfId="0" applyFont="1" applyAlignment="1">
      <alignment horizontal="center"/>
    </xf>
    <xf numFmtId="0" fontId="14" fillId="2" borderId="9" xfId="0" applyFont="1" applyFill="1" applyBorder="1" applyAlignment="1">
      <alignment horizontal="center"/>
    </xf>
    <xf numFmtId="4" fontId="6" fillId="3" borderId="10" xfId="0" applyNumberFormat="1" applyFont="1" applyFill="1" applyBorder="1" applyAlignment="1">
      <alignment horizontal="center"/>
    </xf>
    <xf numFmtId="4" fontId="6" fillId="0" borderId="8" xfId="0" applyNumberFormat="1" applyFont="1" applyBorder="1" applyAlignment="1">
      <alignment horizontal="center"/>
    </xf>
    <xf numFmtId="4" fontId="6" fillId="4" borderId="10" xfId="0" applyNumberFormat="1" applyFont="1" applyFill="1" applyBorder="1" applyAlignment="1">
      <alignment horizontal="center"/>
    </xf>
    <xf numFmtId="188" fontId="8" fillId="0" borderId="9" xfId="0" applyNumberFormat="1" applyFont="1" applyBorder="1" applyAlignment="1">
      <alignment horizontal="center"/>
    </xf>
    <xf numFmtId="0" fontId="8" fillId="4" borderId="10" xfId="0" applyFont="1" applyFill="1" applyBorder="1" applyAlignment="1">
      <alignment horizontal="left"/>
    </xf>
    <xf numFmtId="0" fontId="8" fillId="4" borderId="8" xfId="0" applyFont="1" applyFill="1" applyBorder="1" applyAlignment="1">
      <alignment horizontal="left"/>
    </xf>
    <xf numFmtId="0" fontId="8" fillId="4" borderId="9" xfId="0" applyFont="1" applyFill="1" applyBorder="1" applyAlignment="1">
      <alignment horizontal="left"/>
    </xf>
    <xf numFmtId="0" fontId="8" fillId="4" borderId="9" xfId="0" applyFont="1" applyFill="1" applyBorder="1"/>
    <xf numFmtId="0" fontId="8" fillId="4" borderId="10" xfId="0" applyFont="1" applyFill="1" applyBorder="1"/>
    <xf numFmtId="0" fontId="13" fillId="4" borderId="10" xfId="0" applyFont="1" applyFill="1" applyBorder="1"/>
    <xf numFmtId="1" fontId="8" fillId="0" borderId="14" xfId="0" applyNumberFormat="1" applyFont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5" fillId="0" borderId="5" xfId="0" applyFont="1" applyBorder="1"/>
    <xf numFmtId="0" fontId="8" fillId="4" borderId="9" xfId="0" applyFont="1" applyFill="1" applyBorder="1" applyAlignment="1">
      <alignment vertical="top"/>
    </xf>
    <xf numFmtId="0" fontId="8" fillId="4" borderId="4" xfId="0" applyFont="1" applyFill="1" applyBorder="1" applyAlignment="1">
      <alignment horizontal="left"/>
    </xf>
    <xf numFmtId="0" fontId="8" fillId="4" borderId="7" xfId="0" applyFont="1" applyFill="1" applyBorder="1" applyAlignment="1">
      <alignment horizontal="left"/>
    </xf>
    <xf numFmtId="0" fontId="5" fillId="0" borderId="10" xfId="0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87" fontId="8" fillId="0" borderId="3" xfId="1" applyNumberFormat="1" applyFont="1" applyBorder="1"/>
    <xf numFmtId="0" fontId="7" fillId="4" borderId="9" xfId="0" applyFont="1" applyFill="1" applyBorder="1" applyAlignment="1">
      <alignment vertical="top"/>
    </xf>
    <xf numFmtId="0" fontId="9" fillId="0" borderId="0" xfId="0" applyFont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5" fillId="0" borderId="3" xfId="0" applyFont="1" applyBorder="1"/>
    <xf numFmtId="187" fontId="5" fillId="0" borderId="3" xfId="1" applyNumberFormat="1" applyFont="1" applyBorder="1"/>
    <xf numFmtId="1" fontId="5" fillId="0" borderId="5" xfId="0" applyNumberFormat="1" applyFont="1" applyBorder="1" applyAlignment="1">
      <alignment horizontal="center"/>
    </xf>
    <xf numFmtId="0" fontId="8" fillId="4" borderId="5" xfId="0" applyFont="1" applyFill="1" applyBorder="1"/>
    <xf numFmtId="187" fontId="5" fillId="0" borderId="5" xfId="1" applyNumberFormat="1" applyFont="1" applyBorder="1"/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9" xfId="0" applyFont="1" applyBorder="1"/>
    <xf numFmtId="0" fontId="13" fillId="0" borderId="10" xfId="0" applyFont="1" applyBorder="1"/>
    <xf numFmtId="0" fontId="8" fillId="0" borderId="8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8" fillId="0" borderId="14" xfId="0" applyFont="1" applyBorder="1" applyAlignment="1">
      <alignment horizontal="left"/>
    </xf>
    <xf numFmtId="187" fontId="8" fillId="0" borderId="14" xfId="1" applyNumberFormat="1" applyFont="1" applyBorder="1"/>
    <xf numFmtId="0" fontId="15" fillId="0" borderId="0" xfId="0" applyFont="1"/>
    <xf numFmtId="1" fontId="8" fillId="0" borderId="3" xfId="0" applyNumberFormat="1" applyFont="1" applyBorder="1" applyAlignment="1">
      <alignment horizontal="center"/>
    </xf>
    <xf numFmtId="0" fontId="0" fillId="0" borderId="3" xfId="0" applyBorder="1"/>
    <xf numFmtId="1" fontId="8" fillId="0" borderId="14" xfId="0" applyNumberFormat="1" applyFont="1" applyBorder="1" applyAlignment="1">
      <alignment horizontal="center"/>
    </xf>
    <xf numFmtId="0" fontId="16" fillId="0" borderId="9" xfId="0" applyFont="1" applyBorder="1"/>
    <xf numFmtId="0" fontId="16" fillId="0" borderId="10" xfId="0" applyFont="1" applyBorder="1"/>
    <xf numFmtId="0" fontId="16" fillId="0" borderId="3" xfId="0" applyFont="1" applyBorder="1"/>
    <xf numFmtId="0" fontId="16" fillId="0" borderId="5" xfId="0" applyFont="1" applyBorder="1"/>
    <xf numFmtId="0" fontId="17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59" fontId="5" fillId="0" borderId="3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18" fillId="0" borderId="9" xfId="0" applyFont="1" applyBorder="1" applyAlignment="1">
      <alignment horizontal="center" vertical="center"/>
    </xf>
    <xf numFmtId="0" fontId="18" fillId="0" borderId="9" xfId="0" applyFont="1" applyBorder="1" applyAlignment="1">
      <alignment horizontal="left" vertical="center"/>
    </xf>
    <xf numFmtId="0" fontId="19" fillId="0" borderId="10" xfId="0" applyFont="1" applyBorder="1"/>
    <xf numFmtId="0" fontId="20" fillId="0" borderId="10" xfId="0" applyFont="1" applyBorder="1"/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187" fontId="18" fillId="0" borderId="9" xfId="1" applyNumberFormat="1" applyFont="1" applyBorder="1" applyAlignment="1">
      <alignment vertical="center"/>
    </xf>
    <xf numFmtId="187" fontId="18" fillId="0" borderId="8" xfId="1" applyNumberFormat="1" applyFont="1" applyBorder="1" applyAlignment="1">
      <alignment vertical="center"/>
    </xf>
    <xf numFmtId="0" fontId="18" fillId="0" borderId="3" xfId="0" applyFont="1" applyBorder="1" applyAlignment="1">
      <alignment horizontal="center" vertical="center"/>
    </xf>
    <xf numFmtId="61" fontId="18" fillId="0" borderId="5" xfId="0" applyNumberFormat="1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61" fontId="18" fillId="0" borderId="3" xfId="0" applyNumberFormat="1" applyFont="1" applyBorder="1" applyAlignment="1">
      <alignment vertical="center"/>
    </xf>
    <xf numFmtId="61" fontId="18" fillId="0" borderId="3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vertical="center"/>
    </xf>
    <xf numFmtId="0" fontId="18" fillId="0" borderId="9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3" fontId="18" fillId="0" borderId="9" xfId="0" applyNumberFormat="1" applyFont="1" applyBorder="1" applyAlignment="1">
      <alignment horizontal="right"/>
    </xf>
    <xf numFmtId="0" fontId="18" fillId="0" borderId="9" xfId="0" applyFont="1" applyBorder="1" applyAlignment="1">
      <alignment horizontal="center"/>
    </xf>
    <xf numFmtId="0" fontId="18" fillId="0" borderId="4" xfId="0" applyFont="1" applyBorder="1" applyAlignment="1">
      <alignment horizontal="left"/>
    </xf>
    <xf numFmtId="0" fontId="18" fillId="0" borderId="10" xfId="0" applyFont="1" applyBorder="1" applyAlignment="1">
      <alignment horizontal="right"/>
    </xf>
    <xf numFmtId="0" fontId="18" fillId="0" borderId="10" xfId="0" applyFont="1" applyBorder="1" applyAlignment="1">
      <alignment horizontal="center"/>
    </xf>
    <xf numFmtId="0" fontId="18" fillId="0" borderId="9" xfId="0" applyFont="1" applyBorder="1"/>
    <xf numFmtId="0" fontId="18" fillId="0" borderId="10" xfId="0" applyFont="1" applyBorder="1"/>
    <xf numFmtId="0" fontId="18" fillId="0" borderId="3" xfId="0" applyFont="1" applyBorder="1"/>
    <xf numFmtId="0" fontId="18" fillId="0" borderId="5" xfId="0" applyFont="1" applyBorder="1"/>
    <xf numFmtId="0" fontId="21" fillId="0" borderId="0" xfId="0" applyFont="1"/>
    <xf numFmtId="0" fontId="21" fillId="0" borderId="0" xfId="0" applyFont="1" applyAlignment="1">
      <alignment vertical="center"/>
    </xf>
    <xf numFmtId="0" fontId="5" fillId="0" borderId="24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3" fontId="5" fillId="0" borderId="16" xfId="0" applyNumberFormat="1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59" fontId="5" fillId="0" borderId="24" xfId="0" applyNumberFormat="1" applyFont="1" applyBorder="1" applyAlignment="1">
      <alignment horizontal="center" vertical="center"/>
    </xf>
    <xf numFmtId="0" fontId="8" fillId="7" borderId="8" xfId="0" applyFont="1" applyFill="1" applyBorder="1" applyAlignment="1">
      <alignment horizontal="center"/>
    </xf>
    <xf numFmtId="0" fontId="8" fillId="7" borderId="13" xfId="0" applyFont="1" applyFill="1" applyBorder="1" applyAlignment="1">
      <alignment horizontal="center"/>
    </xf>
    <xf numFmtId="0" fontId="8" fillId="7" borderId="11" xfId="0" applyFont="1" applyFill="1" applyBorder="1" applyAlignment="1">
      <alignment horizontal="center"/>
    </xf>
    <xf numFmtId="0" fontId="8" fillId="7" borderId="12" xfId="0" applyFont="1" applyFill="1" applyBorder="1" applyAlignment="1">
      <alignment horizontal="center"/>
    </xf>
    <xf numFmtId="0" fontId="8" fillId="7" borderId="10" xfId="0" applyFont="1" applyFill="1" applyBorder="1" applyAlignment="1">
      <alignment horizontal="center"/>
    </xf>
    <xf numFmtId="0" fontId="8" fillId="7" borderId="13" xfId="0" applyFont="1" applyFill="1" applyBorder="1" applyAlignment="1">
      <alignment horizontal="center" textRotation="90"/>
    </xf>
    <xf numFmtId="0" fontId="8" fillId="7" borderId="1" xfId="0" applyFont="1" applyFill="1" applyBorder="1" applyAlignment="1">
      <alignment horizontal="center" textRotation="90"/>
    </xf>
    <xf numFmtId="0" fontId="8" fillId="7" borderId="12" xfId="0" applyFont="1" applyFill="1" applyBorder="1" applyAlignment="1">
      <alignment horizontal="center" textRotation="90"/>
    </xf>
    <xf numFmtId="0" fontId="8" fillId="7" borderId="11" xfId="0" applyFont="1" applyFill="1" applyBorder="1" applyAlignment="1">
      <alignment horizontal="center" textRotation="90"/>
    </xf>
    <xf numFmtId="187" fontId="8" fillId="0" borderId="4" xfId="1" applyNumberFormat="1" applyFont="1" applyBorder="1" applyAlignment="1">
      <alignment horizontal="right"/>
    </xf>
    <xf numFmtId="187" fontId="8" fillId="0" borderId="7" xfId="1" applyNumberFormat="1" applyFont="1" applyBorder="1"/>
    <xf numFmtId="188" fontId="8" fillId="0" borderId="3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8" borderId="8" xfId="0" applyFont="1" applyFill="1" applyBorder="1" applyAlignment="1">
      <alignment horizontal="center"/>
    </xf>
    <xf numFmtId="0" fontId="5" fillId="8" borderId="10" xfId="0" applyFont="1" applyFill="1" applyBorder="1" applyAlignment="1">
      <alignment horizontal="center"/>
    </xf>
    <xf numFmtId="0" fontId="5" fillId="8" borderId="13" xfId="0" applyFont="1" applyFill="1" applyBorder="1" applyAlignment="1">
      <alignment horizontal="center" textRotation="90"/>
    </xf>
    <xf numFmtId="0" fontId="5" fillId="8" borderId="1" xfId="0" applyFont="1" applyFill="1" applyBorder="1" applyAlignment="1">
      <alignment horizontal="center" textRotation="90"/>
    </xf>
    <xf numFmtId="0" fontId="5" fillId="8" borderId="12" xfId="0" applyFont="1" applyFill="1" applyBorder="1" applyAlignment="1">
      <alignment horizontal="center" textRotation="90"/>
    </xf>
    <xf numFmtId="0" fontId="5" fillId="8" borderId="11" xfId="0" applyFont="1" applyFill="1" applyBorder="1" applyAlignment="1">
      <alignment horizontal="center" textRotation="90"/>
    </xf>
    <xf numFmtId="0" fontId="21" fillId="0" borderId="0" xfId="0" applyFont="1" applyAlignment="1">
      <alignment horizontal="right" vertical="center"/>
    </xf>
    <xf numFmtId="0" fontId="5" fillId="6" borderId="8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 textRotation="90"/>
    </xf>
    <xf numFmtId="0" fontId="5" fillId="6" borderId="1" xfId="0" applyFont="1" applyFill="1" applyBorder="1" applyAlignment="1">
      <alignment horizontal="center" textRotation="90"/>
    </xf>
    <xf numFmtId="0" fontId="5" fillId="6" borderId="12" xfId="0" applyFont="1" applyFill="1" applyBorder="1" applyAlignment="1">
      <alignment horizontal="center" textRotation="90"/>
    </xf>
    <xf numFmtId="0" fontId="5" fillId="6" borderId="11" xfId="0" applyFont="1" applyFill="1" applyBorder="1" applyAlignment="1">
      <alignment horizontal="center" textRotation="90"/>
    </xf>
    <xf numFmtId="3" fontId="6" fillId="0" borderId="0" xfId="0" applyNumberFormat="1" applyFont="1"/>
    <xf numFmtId="0" fontId="5" fillId="0" borderId="7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8" fillId="0" borderId="1" xfId="0" applyFont="1" applyBorder="1"/>
    <xf numFmtId="187" fontId="5" fillId="0" borderId="1" xfId="1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0" fillId="0" borderId="1" xfId="0" applyFont="1" applyBorder="1"/>
    <xf numFmtId="0" fontId="8" fillId="9" borderId="8" xfId="0" applyFont="1" applyFill="1" applyBorder="1" applyAlignment="1">
      <alignment horizontal="center"/>
    </xf>
    <xf numFmtId="0" fontId="8" fillId="9" borderId="13" xfId="0" applyFont="1" applyFill="1" applyBorder="1" applyAlignment="1">
      <alignment horizontal="center"/>
    </xf>
    <xf numFmtId="0" fontId="8" fillId="9" borderId="11" xfId="0" applyFont="1" applyFill="1" applyBorder="1" applyAlignment="1">
      <alignment horizontal="center"/>
    </xf>
    <xf numFmtId="0" fontId="8" fillId="9" borderId="12" xfId="0" applyFont="1" applyFill="1" applyBorder="1" applyAlignment="1">
      <alignment horizontal="center"/>
    </xf>
    <xf numFmtId="0" fontId="8" fillId="9" borderId="10" xfId="0" applyFont="1" applyFill="1" applyBorder="1" applyAlignment="1">
      <alignment horizontal="center"/>
    </xf>
    <xf numFmtId="0" fontId="8" fillId="9" borderId="13" xfId="0" applyFont="1" applyFill="1" applyBorder="1" applyAlignment="1">
      <alignment horizontal="center" textRotation="90"/>
    </xf>
    <xf numFmtId="0" fontId="8" fillId="9" borderId="1" xfId="0" applyFont="1" applyFill="1" applyBorder="1" applyAlignment="1">
      <alignment horizontal="center" textRotation="90"/>
    </xf>
    <xf numFmtId="0" fontId="8" fillId="9" borderId="12" xfId="0" applyFont="1" applyFill="1" applyBorder="1" applyAlignment="1">
      <alignment horizontal="center" textRotation="90"/>
    </xf>
    <xf numFmtId="0" fontId="8" fillId="9" borderId="11" xfId="0" applyFont="1" applyFill="1" applyBorder="1" applyAlignment="1">
      <alignment horizontal="center" textRotation="90"/>
    </xf>
    <xf numFmtId="0" fontId="8" fillId="9" borderId="9" xfId="0" applyFont="1" applyFill="1" applyBorder="1" applyAlignment="1">
      <alignment horizontal="center"/>
    </xf>
    <xf numFmtId="0" fontId="8" fillId="9" borderId="14" xfId="0" applyFont="1" applyFill="1" applyBorder="1" applyAlignment="1">
      <alignment horizontal="center" textRotation="90"/>
    </xf>
    <xf numFmtId="0" fontId="8" fillId="9" borderId="8" xfId="0" applyFont="1" applyFill="1" applyBorder="1" applyAlignment="1">
      <alignment horizontal="center" textRotation="90"/>
    </xf>
    <xf numFmtId="0" fontId="8" fillId="9" borderId="15" xfId="0" applyFont="1" applyFill="1" applyBorder="1" applyAlignment="1">
      <alignment horizontal="center" textRotation="90"/>
    </xf>
    <xf numFmtId="0" fontId="8" fillId="9" borderId="2" xfId="0" applyFont="1" applyFill="1" applyBorder="1" applyAlignment="1">
      <alignment horizontal="center" textRotation="90"/>
    </xf>
    <xf numFmtId="0" fontId="22" fillId="5" borderId="17" xfId="0" applyFont="1" applyFill="1" applyBorder="1" applyAlignment="1">
      <alignment horizontal="center" vertical="center"/>
    </xf>
    <xf numFmtId="0" fontId="22" fillId="5" borderId="18" xfId="0" applyFont="1" applyFill="1" applyBorder="1" applyAlignment="1">
      <alignment horizontal="center" vertical="center"/>
    </xf>
    <xf numFmtId="0" fontId="22" fillId="5" borderId="21" xfId="0" applyFont="1" applyFill="1" applyBorder="1" applyAlignment="1">
      <alignment horizontal="center" vertical="center"/>
    </xf>
    <xf numFmtId="0" fontId="22" fillId="5" borderId="22" xfId="0" applyFont="1" applyFill="1" applyBorder="1" applyAlignment="1">
      <alignment horizontal="center" vertical="center"/>
    </xf>
    <xf numFmtId="0" fontId="22" fillId="5" borderId="23" xfId="0" applyFont="1" applyFill="1" applyBorder="1" applyAlignment="1">
      <alignment horizontal="center" vertical="center" textRotation="90"/>
    </xf>
    <xf numFmtId="0" fontId="22" fillId="5" borderId="21" xfId="0" applyFont="1" applyFill="1" applyBorder="1" applyAlignment="1">
      <alignment horizontal="center" vertical="center" textRotation="90"/>
    </xf>
    <xf numFmtId="0" fontId="22" fillId="5" borderId="22" xfId="0" applyFont="1" applyFill="1" applyBorder="1" applyAlignment="1">
      <alignment horizontal="center" vertical="center" textRotation="90"/>
    </xf>
    <xf numFmtId="0" fontId="8" fillId="10" borderId="8" xfId="0" applyFont="1" applyFill="1" applyBorder="1" applyAlignment="1">
      <alignment horizontal="center"/>
    </xf>
    <xf numFmtId="0" fontId="8" fillId="10" borderId="13" xfId="0" applyFont="1" applyFill="1" applyBorder="1" applyAlignment="1">
      <alignment horizontal="center"/>
    </xf>
    <xf numFmtId="0" fontId="8" fillId="10" borderId="11" xfId="0" applyFont="1" applyFill="1" applyBorder="1" applyAlignment="1">
      <alignment horizontal="center"/>
    </xf>
    <xf numFmtId="0" fontId="8" fillId="10" borderId="12" xfId="0" applyFont="1" applyFill="1" applyBorder="1" applyAlignment="1">
      <alignment horizontal="center"/>
    </xf>
    <xf numFmtId="0" fontId="8" fillId="10" borderId="10" xfId="0" applyFont="1" applyFill="1" applyBorder="1" applyAlignment="1">
      <alignment horizontal="center"/>
    </xf>
    <xf numFmtId="0" fontId="8" fillId="10" borderId="13" xfId="0" applyFont="1" applyFill="1" applyBorder="1" applyAlignment="1">
      <alignment horizontal="center" textRotation="90"/>
    </xf>
    <xf numFmtId="0" fontId="8" fillId="10" borderId="1" xfId="0" applyFont="1" applyFill="1" applyBorder="1" applyAlignment="1">
      <alignment horizontal="center" textRotation="90"/>
    </xf>
    <xf numFmtId="0" fontId="8" fillId="10" borderId="12" xfId="0" applyFont="1" applyFill="1" applyBorder="1" applyAlignment="1">
      <alignment horizontal="center" textRotation="90"/>
    </xf>
    <xf numFmtId="0" fontId="8" fillId="10" borderId="11" xfId="0" applyFont="1" applyFill="1" applyBorder="1" applyAlignment="1">
      <alignment horizontal="center" textRotation="90"/>
    </xf>
    <xf numFmtId="0" fontId="8" fillId="11" borderId="8" xfId="0" applyFont="1" applyFill="1" applyBorder="1" applyAlignment="1">
      <alignment horizontal="center"/>
    </xf>
    <xf numFmtId="0" fontId="8" fillId="11" borderId="13" xfId="0" applyFont="1" applyFill="1" applyBorder="1" applyAlignment="1">
      <alignment horizontal="center"/>
    </xf>
    <xf numFmtId="0" fontId="8" fillId="11" borderId="11" xfId="0" applyFont="1" applyFill="1" applyBorder="1" applyAlignment="1">
      <alignment horizontal="center"/>
    </xf>
    <xf numFmtId="0" fontId="8" fillId="11" borderId="12" xfId="0" applyFont="1" applyFill="1" applyBorder="1" applyAlignment="1">
      <alignment horizontal="center"/>
    </xf>
    <xf numFmtId="0" fontId="8" fillId="11" borderId="9" xfId="0" applyFont="1" applyFill="1" applyBorder="1" applyAlignment="1">
      <alignment horizontal="center"/>
    </xf>
    <xf numFmtId="0" fontId="8" fillId="11" borderId="14" xfId="0" applyFont="1" applyFill="1" applyBorder="1" applyAlignment="1">
      <alignment horizontal="center" textRotation="90"/>
    </xf>
    <xf numFmtId="0" fontId="8" fillId="11" borderId="8" xfId="0" applyFont="1" applyFill="1" applyBorder="1" applyAlignment="1">
      <alignment horizontal="center" textRotation="90"/>
    </xf>
    <xf numFmtId="0" fontId="8" fillId="11" borderId="15" xfId="0" applyFont="1" applyFill="1" applyBorder="1" applyAlignment="1">
      <alignment horizontal="center" textRotation="90"/>
    </xf>
    <xf numFmtId="0" fontId="8" fillId="11" borderId="2" xfId="0" applyFont="1" applyFill="1" applyBorder="1" applyAlignment="1">
      <alignment horizontal="center" textRotation="90"/>
    </xf>
    <xf numFmtId="0" fontId="8" fillId="11" borderId="10" xfId="0" applyFont="1" applyFill="1" applyBorder="1" applyAlignment="1">
      <alignment horizontal="center"/>
    </xf>
    <xf numFmtId="0" fontId="8" fillId="11" borderId="13" xfId="0" applyFont="1" applyFill="1" applyBorder="1" applyAlignment="1">
      <alignment horizontal="center" textRotation="90"/>
    </xf>
    <xf numFmtId="0" fontId="8" fillId="11" borderId="1" xfId="0" applyFont="1" applyFill="1" applyBorder="1" applyAlignment="1">
      <alignment horizontal="center" textRotation="90"/>
    </xf>
    <xf numFmtId="0" fontId="8" fillId="11" borderId="12" xfId="0" applyFont="1" applyFill="1" applyBorder="1" applyAlignment="1">
      <alignment horizontal="center" textRotation="90"/>
    </xf>
    <xf numFmtId="0" fontId="8" fillId="11" borderId="11" xfId="0" applyFont="1" applyFill="1" applyBorder="1" applyAlignment="1">
      <alignment horizontal="center" textRotation="90"/>
    </xf>
    <xf numFmtId="0" fontId="23" fillId="0" borderId="4" xfId="0" applyFont="1" applyBorder="1" applyAlignment="1">
      <alignment horizontal="center"/>
    </xf>
    <xf numFmtId="3" fontId="5" fillId="0" borderId="6" xfId="0" applyNumberFormat="1" applyFont="1" applyBorder="1"/>
    <xf numFmtId="0" fontId="5" fillId="12" borderId="8" xfId="0" applyFont="1" applyFill="1" applyBorder="1" applyAlignment="1">
      <alignment horizontal="center"/>
    </xf>
    <xf numFmtId="0" fontId="5" fillId="12" borderId="10" xfId="0" applyFont="1" applyFill="1" applyBorder="1" applyAlignment="1">
      <alignment horizontal="center"/>
    </xf>
    <xf numFmtId="0" fontId="5" fillId="12" borderId="13" xfId="0" applyFont="1" applyFill="1" applyBorder="1" applyAlignment="1">
      <alignment horizontal="center" textRotation="90"/>
    </xf>
    <xf numFmtId="0" fontId="5" fillId="12" borderId="1" xfId="0" applyFont="1" applyFill="1" applyBorder="1" applyAlignment="1">
      <alignment horizontal="center" textRotation="90"/>
    </xf>
    <xf numFmtId="0" fontId="5" fillId="12" borderId="12" xfId="0" applyFont="1" applyFill="1" applyBorder="1" applyAlignment="1">
      <alignment horizontal="center" textRotation="90"/>
    </xf>
    <xf numFmtId="0" fontId="5" fillId="12" borderId="11" xfId="0" applyFont="1" applyFill="1" applyBorder="1" applyAlignment="1">
      <alignment horizontal="center" textRotation="90"/>
    </xf>
    <xf numFmtId="0" fontId="0" fillId="0" borderId="9" xfId="0" applyBorder="1"/>
    <xf numFmtId="0" fontId="24" fillId="0" borderId="0" xfId="0" applyFont="1"/>
    <xf numFmtId="0" fontId="25" fillId="0" borderId="0" xfId="0" applyFont="1"/>
    <xf numFmtId="0" fontId="8" fillId="6" borderId="8" xfId="0" applyFont="1" applyFill="1" applyBorder="1" applyAlignment="1">
      <alignment horizontal="center"/>
    </xf>
    <xf numFmtId="0" fontId="8" fillId="6" borderId="13" xfId="0" applyFont="1" applyFill="1" applyBorder="1" applyAlignment="1">
      <alignment horizontal="center"/>
    </xf>
    <xf numFmtId="0" fontId="8" fillId="6" borderId="11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/>
    </xf>
    <xf numFmtId="0" fontId="8" fillId="6" borderId="13" xfId="0" applyFont="1" applyFill="1" applyBorder="1" applyAlignment="1">
      <alignment horizontal="center" textRotation="90"/>
    </xf>
    <xf numFmtId="0" fontId="8" fillId="6" borderId="1" xfId="0" applyFont="1" applyFill="1" applyBorder="1" applyAlignment="1">
      <alignment horizontal="center" textRotation="90"/>
    </xf>
    <xf numFmtId="0" fontId="8" fillId="6" borderId="12" xfId="0" applyFont="1" applyFill="1" applyBorder="1" applyAlignment="1">
      <alignment horizontal="center" textRotation="90"/>
    </xf>
    <xf numFmtId="0" fontId="8" fillId="6" borderId="11" xfId="0" applyFont="1" applyFill="1" applyBorder="1" applyAlignment="1">
      <alignment horizontal="center" textRotation="90"/>
    </xf>
    <xf numFmtId="0" fontId="26" fillId="0" borderId="0" xfId="0" applyFont="1"/>
    <xf numFmtId="0" fontId="8" fillId="0" borderId="9" xfId="0" applyFont="1" applyBorder="1" applyAlignment="1">
      <alignment horizontal="right"/>
    </xf>
    <xf numFmtId="0" fontId="8" fillId="4" borderId="3" xfId="0" applyFont="1" applyFill="1" applyBorder="1" applyAlignment="1">
      <alignment horizontal="left"/>
    </xf>
    <xf numFmtId="0" fontId="8" fillId="0" borderId="3" xfId="0" applyFont="1" applyBorder="1" applyAlignment="1">
      <alignment horizontal="right"/>
    </xf>
    <xf numFmtId="0" fontId="8" fillId="4" borderId="5" xfId="0" applyFont="1" applyFill="1" applyBorder="1" applyAlignment="1">
      <alignment horizontal="left"/>
    </xf>
    <xf numFmtId="0" fontId="8" fillId="0" borderId="5" xfId="0" applyFont="1" applyBorder="1" applyAlignment="1">
      <alignment horizontal="right"/>
    </xf>
    <xf numFmtId="3" fontId="5" fillId="0" borderId="10" xfId="0" applyNumberFormat="1" applyFont="1" applyBorder="1"/>
    <xf numFmtId="0" fontId="7" fillId="4" borderId="9" xfId="0" applyFont="1" applyFill="1" applyBorder="1" applyAlignment="1">
      <alignment horizontal="left"/>
    </xf>
    <xf numFmtId="0" fontId="8" fillId="10" borderId="9" xfId="0" applyFont="1" applyFill="1" applyBorder="1" applyAlignment="1">
      <alignment horizontal="center"/>
    </xf>
    <xf numFmtId="187" fontId="8" fillId="0" borderId="10" xfId="1" applyNumberFormat="1" applyFont="1" applyBorder="1" applyAlignment="1">
      <alignment horizontal="right"/>
    </xf>
    <xf numFmtId="187" fontId="5" fillId="0" borderId="3" xfId="1" applyNumberFormat="1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0" xfId="0" applyFont="1" applyAlignment="1">
      <alignment horizontal="left"/>
    </xf>
    <xf numFmtId="0" fontId="20" fillId="0" borderId="0" xfId="0" applyFont="1"/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16" fillId="0" borderId="0" xfId="0" applyFont="1"/>
    <xf numFmtId="0" fontId="19" fillId="0" borderId="0" xfId="0" applyFont="1"/>
    <xf numFmtId="49" fontId="5" fillId="0" borderId="8" xfId="0" applyNumberFormat="1" applyFont="1" applyBorder="1" applyAlignment="1">
      <alignment horizontal="center"/>
    </xf>
    <xf numFmtId="61" fontId="5" fillId="0" borderId="8" xfId="0" applyNumberFormat="1" applyFont="1" applyBorder="1"/>
    <xf numFmtId="49" fontId="5" fillId="0" borderId="10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5" fillId="0" borderId="9" xfId="0" applyNumberFormat="1" applyFont="1" applyBorder="1"/>
    <xf numFmtId="49" fontId="5" fillId="0" borderId="10" xfId="0" applyNumberFormat="1" applyFont="1" applyBorder="1"/>
    <xf numFmtId="59" fontId="5" fillId="0" borderId="8" xfId="0" applyNumberFormat="1" applyFont="1" applyBorder="1" applyAlignment="1">
      <alignment horizontal="center"/>
    </xf>
    <xf numFmtId="49" fontId="5" fillId="0" borderId="0" xfId="0" applyNumberFormat="1" applyFont="1"/>
    <xf numFmtId="0" fontId="5" fillId="0" borderId="0" xfId="0" applyFont="1" applyAlignment="1">
      <alignment horizontal="center"/>
    </xf>
    <xf numFmtId="0" fontId="8" fillId="4" borderId="0" xfId="0" applyFont="1" applyFill="1" applyAlignment="1">
      <alignment horizontal="left"/>
    </xf>
    <xf numFmtId="0" fontId="5" fillId="6" borderId="9" xfId="0" applyFont="1" applyFill="1" applyBorder="1" applyAlignment="1">
      <alignment horizontal="center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4" borderId="15" xfId="0" applyFont="1" applyFill="1" applyBorder="1" applyAlignment="1">
      <alignment horizontal="left"/>
    </xf>
    <xf numFmtId="0" fontId="8" fillId="4" borderId="14" xfId="0" applyFont="1" applyFill="1" applyBorder="1" applyAlignment="1">
      <alignment horizontal="left"/>
    </xf>
    <xf numFmtId="0" fontId="8" fillId="9" borderId="0" xfId="0" applyFont="1" applyFill="1" applyAlignment="1">
      <alignment horizontal="center"/>
    </xf>
    <xf numFmtId="0" fontId="8" fillId="9" borderId="0" xfId="0" applyFont="1" applyFill="1" applyAlignment="1">
      <alignment horizontal="center" textRotation="90"/>
    </xf>
    <xf numFmtId="0" fontId="8" fillId="4" borderId="8" xfId="0" applyFont="1" applyFill="1" applyBorder="1" applyAlignment="1">
      <alignment vertical="top"/>
    </xf>
    <xf numFmtId="0" fontId="8" fillId="4" borderId="8" xfId="0" applyFont="1" applyFill="1" applyBorder="1"/>
    <xf numFmtId="0" fontId="27" fillId="0" borderId="9" xfId="0" applyFont="1" applyBorder="1" applyAlignment="1">
      <alignment horizontal="center"/>
    </xf>
    <xf numFmtId="0" fontId="8" fillId="4" borderId="3" xfId="0" applyFont="1" applyFill="1" applyBorder="1"/>
    <xf numFmtId="0" fontId="8" fillId="4" borderId="1" xfId="0" applyFont="1" applyFill="1" applyBorder="1"/>
    <xf numFmtId="0" fontId="25" fillId="0" borderId="9" xfId="0" applyFont="1" applyBorder="1" applyAlignment="1">
      <alignment horizontal="center"/>
    </xf>
    <xf numFmtId="0" fontId="28" fillId="0" borderId="9" xfId="0" applyFont="1" applyBorder="1"/>
    <xf numFmtId="3" fontId="28" fillId="0" borderId="9" xfId="0" applyNumberFormat="1" applyFont="1" applyBorder="1" applyAlignment="1">
      <alignment horizontal="right"/>
    </xf>
    <xf numFmtId="0" fontId="26" fillId="6" borderId="8" xfId="0" applyFont="1" applyFill="1" applyBorder="1" applyAlignment="1">
      <alignment horizontal="center"/>
    </xf>
    <xf numFmtId="0" fontId="26" fillId="6" borderId="10" xfId="0" applyFont="1" applyFill="1" applyBorder="1" applyAlignment="1">
      <alignment horizontal="center"/>
    </xf>
    <xf numFmtId="0" fontId="29" fillId="6" borderId="8" xfId="0" applyFont="1" applyFill="1" applyBorder="1" applyAlignment="1">
      <alignment horizontal="center"/>
    </xf>
    <xf numFmtId="0" fontId="29" fillId="6" borderId="10" xfId="0" applyFont="1" applyFill="1" applyBorder="1" applyAlignment="1">
      <alignment horizontal="center"/>
    </xf>
    <xf numFmtId="0" fontId="26" fillId="0" borderId="9" xfId="0" applyFont="1" applyBorder="1" applyAlignment="1">
      <alignment horizontal="center"/>
    </xf>
    <xf numFmtId="0" fontId="26" fillId="0" borderId="10" xfId="0" applyFont="1" applyBorder="1" applyAlignment="1">
      <alignment horizontal="center"/>
    </xf>
    <xf numFmtId="59" fontId="24" fillId="0" borderId="10" xfId="0" applyNumberFormat="1" applyFont="1" applyBorder="1"/>
    <xf numFmtId="59" fontId="25" fillId="0" borderId="10" xfId="0" applyNumberFormat="1" applyFont="1" applyBorder="1"/>
    <xf numFmtId="59" fontId="24" fillId="0" borderId="0" xfId="0" applyNumberFormat="1" applyFont="1"/>
    <xf numFmtId="59" fontId="30" fillId="0" borderId="0" xfId="0" applyNumberFormat="1" applyFont="1"/>
    <xf numFmtId="59" fontId="1" fillId="0" borderId="0" xfId="0" applyNumberFormat="1" applyFont="1"/>
    <xf numFmtId="0" fontId="3" fillId="0" borderId="0" xfId="0" applyFont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5" fillId="8" borderId="13" xfId="0" applyFont="1" applyFill="1" applyBorder="1" applyAlignment="1">
      <alignment horizontal="center"/>
    </xf>
    <xf numFmtId="0" fontId="5" fillId="8" borderId="11" xfId="0" applyFont="1" applyFill="1" applyBorder="1" applyAlignment="1">
      <alignment horizontal="center"/>
    </xf>
    <xf numFmtId="0" fontId="5" fillId="8" borderId="12" xfId="0" applyFont="1" applyFill="1" applyBorder="1" applyAlignment="1">
      <alignment horizontal="center"/>
    </xf>
    <xf numFmtId="0" fontId="8" fillId="11" borderId="13" xfId="0" applyFont="1" applyFill="1" applyBorder="1" applyAlignment="1">
      <alignment horizontal="center"/>
    </xf>
    <xf numFmtId="0" fontId="8" fillId="11" borderId="11" xfId="0" applyFont="1" applyFill="1" applyBorder="1" applyAlignment="1">
      <alignment horizontal="center"/>
    </xf>
    <xf numFmtId="0" fontId="8" fillId="11" borderId="12" xfId="0" applyFont="1" applyFill="1" applyBorder="1" applyAlignment="1">
      <alignment horizontal="center"/>
    </xf>
    <xf numFmtId="61" fontId="18" fillId="0" borderId="9" xfId="0" applyNumberFormat="1" applyFont="1" applyBorder="1" applyAlignment="1">
      <alignment vertical="center"/>
    </xf>
    <xf numFmtId="61" fontId="18" fillId="0" borderId="10" xfId="0" applyNumberFormat="1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8" fillId="7" borderId="13" xfId="0" applyFont="1" applyFill="1" applyBorder="1" applyAlignment="1">
      <alignment horizontal="center"/>
    </xf>
    <xf numFmtId="0" fontId="8" fillId="7" borderId="11" xfId="0" applyFont="1" applyFill="1" applyBorder="1" applyAlignment="1">
      <alignment horizontal="center"/>
    </xf>
    <xf numFmtId="0" fontId="8" fillId="7" borderId="12" xfId="0" applyFont="1" applyFill="1" applyBorder="1" applyAlignment="1">
      <alignment horizontal="center"/>
    </xf>
    <xf numFmtId="0" fontId="8" fillId="6" borderId="13" xfId="0" applyFont="1" applyFill="1" applyBorder="1" applyAlignment="1">
      <alignment horizontal="center"/>
    </xf>
    <xf numFmtId="0" fontId="8" fillId="6" borderId="11" xfId="0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/>
    </xf>
    <xf numFmtId="0" fontId="5" fillId="12" borderId="13" xfId="0" applyFont="1" applyFill="1" applyBorder="1" applyAlignment="1">
      <alignment horizontal="center"/>
    </xf>
    <xf numFmtId="0" fontId="5" fillId="12" borderId="11" xfId="0" applyFont="1" applyFill="1" applyBorder="1" applyAlignment="1">
      <alignment horizontal="center"/>
    </xf>
    <xf numFmtId="0" fontId="5" fillId="12" borderId="12" xfId="0" applyFont="1" applyFill="1" applyBorder="1" applyAlignment="1">
      <alignment horizontal="center"/>
    </xf>
    <xf numFmtId="0" fontId="8" fillId="10" borderId="13" xfId="0" applyFont="1" applyFill="1" applyBorder="1" applyAlignment="1">
      <alignment horizontal="center"/>
    </xf>
    <xf numFmtId="0" fontId="8" fillId="10" borderId="11" xfId="0" applyFont="1" applyFill="1" applyBorder="1" applyAlignment="1">
      <alignment horizontal="center"/>
    </xf>
    <xf numFmtId="0" fontId="8" fillId="10" borderId="12" xfId="0" applyFont="1" applyFill="1" applyBorder="1" applyAlignment="1">
      <alignment horizontal="center"/>
    </xf>
    <xf numFmtId="0" fontId="8" fillId="9" borderId="13" xfId="0" applyFont="1" applyFill="1" applyBorder="1" applyAlignment="1">
      <alignment horizontal="center"/>
    </xf>
    <xf numFmtId="0" fontId="8" fillId="9" borderId="11" xfId="0" applyFont="1" applyFill="1" applyBorder="1" applyAlignment="1">
      <alignment horizontal="center"/>
    </xf>
    <xf numFmtId="0" fontId="8" fillId="9" borderId="12" xfId="0" applyFont="1" applyFill="1" applyBorder="1" applyAlignment="1">
      <alignment horizontal="center"/>
    </xf>
    <xf numFmtId="0" fontId="22" fillId="5" borderId="25" xfId="0" applyFont="1" applyFill="1" applyBorder="1" applyAlignment="1">
      <alignment horizontal="center" vertical="center"/>
    </xf>
    <xf numFmtId="0" fontId="22" fillId="5" borderId="20" xfId="0" applyFont="1" applyFill="1" applyBorder="1" applyAlignment="1">
      <alignment horizontal="center" vertical="center"/>
    </xf>
    <xf numFmtId="0" fontId="22" fillId="5" borderId="19" xfId="0" applyFont="1" applyFill="1" applyBorder="1" applyAlignment="1">
      <alignment horizontal="center" vertical="center"/>
    </xf>
    <xf numFmtId="0" fontId="22" fillId="5" borderId="26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293688</xdr:colOff>
      <xdr:row>0</xdr:row>
      <xdr:rowOff>23813</xdr:rowOff>
    </xdr:from>
    <xdr:ext cx="682625" cy="251736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683626" y="23813"/>
          <a:ext cx="682625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ผด.01</a:t>
          </a:r>
        </a:p>
      </xdr:txBody>
    </xdr:sp>
    <xdr:clientData/>
  </xdr:oneCellAnchor>
  <xdr:oneCellAnchor>
    <xdr:from>
      <xdr:col>5</xdr:col>
      <xdr:colOff>293689</xdr:colOff>
      <xdr:row>21</xdr:row>
      <xdr:rowOff>23813</xdr:rowOff>
    </xdr:from>
    <xdr:ext cx="608012" cy="411138"/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773989" y="5624513"/>
          <a:ext cx="608012" cy="411138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ผด.01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251460</xdr:colOff>
      <xdr:row>10</xdr:row>
      <xdr:rowOff>83820</xdr:rowOff>
    </xdr:from>
    <xdr:to>
      <xdr:col>14</xdr:col>
      <xdr:colOff>0</xdr:colOff>
      <xdr:row>10</xdr:row>
      <xdr:rowOff>91440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F1DC32BE-E5AB-496A-BF77-352603409029}"/>
            </a:ext>
          </a:extLst>
        </xdr:cNvPr>
        <xdr:cNvCxnSpPr/>
      </xdr:nvCxnSpPr>
      <xdr:spPr>
        <a:xfrm>
          <a:off x="7597140" y="2217420"/>
          <a:ext cx="26670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274320</xdr:colOff>
      <xdr:row>13</xdr:row>
      <xdr:rowOff>68580</xdr:rowOff>
    </xdr:from>
    <xdr:to>
      <xdr:col>17</xdr:col>
      <xdr:colOff>274320</xdr:colOff>
      <xdr:row>13</xdr:row>
      <xdr:rowOff>83820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CC862C77-CB7B-4B79-9A01-2A68CBB72497}"/>
            </a:ext>
          </a:extLst>
        </xdr:cNvPr>
        <xdr:cNvCxnSpPr/>
      </xdr:nvCxnSpPr>
      <xdr:spPr>
        <a:xfrm>
          <a:off x="6507480" y="2796540"/>
          <a:ext cx="240792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289560</xdr:colOff>
      <xdr:row>16</xdr:row>
      <xdr:rowOff>91440</xdr:rowOff>
    </xdr:from>
    <xdr:to>
      <xdr:col>11</xdr:col>
      <xdr:colOff>266700</xdr:colOff>
      <xdr:row>16</xdr:row>
      <xdr:rowOff>99060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70596CE0-A33C-4F2D-A9C7-A1D8F1A2D40E}"/>
            </a:ext>
          </a:extLst>
        </xdr:cNvPr>
        <xdr:cNvCxnSpPr/>
      </xdr:nvCxnSpPr>
      <xdr:spPr>
        <a:xfrm flipV="1">
          <a:off x="6804660" y="3413760"/>
          <a:ext cx="53340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272415</xdr:colOff>
      <xdr:row>47</xdr:row>
      <xdr:rowOff>113665</xdr:rowOff>
    </xdr:from>
    <xdr:to>
      <xdr:col>30</xdr:col>
      <xdr:colOff>213995</xdr:colOff>
      <xdr:row>47</xdr:row>
      <xdr:rowOff>113665</xdr:rowOff>
    </xdr:to>
    <xdr:cxnSp macro="">
      <xdr:nvCxnSpPr>
        <xdr:cNvPr id="21" name="ลูกศรเชื่อมต่อแบบตรง 20">
          <a:extLst>
            <a:ext uri="{FF2B5EF4-FFF2-40B4-BE49-F238E27FC236}">
              <a16:creationId xmlns:a16="http://schemas.microsoft.com/office/drawing/2014/main" id="{81617516-1314-5238-61B4-15C023EEF59D}"/>
            </a:ext>
          </a:extLst>
        </xdr:cNvPr>
        <xdr:cNvCxnSpPr/>
      </xdr:nvCxnSpPr>
      <xdr:spPr>
        <a:xfrm>
          <a:off x="8631555" y="3519805"/>
          <a:ext cx="61214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262890</xdr:colOff>
      <xdr:row>53</xdr:row>
      <xdr:rowOff>51435</xdr:rowOff>
    </xdr:from>
    <xdr:to>
      <xdr:col>30</xdr:col>
      <xdr:colOff>267970</xdr:colOff>
      <xdr:row>53</xdr:row>
      <xdr:rowOff>51435</xdr:rowOff>
    </xdr:to>
    <xdr:cxnSp macro="">
      <xdr:nvCxnSpPr>
        <xdr:cNvPr id="22" name="ลูกศรเชื่อมต่อแบบตรง 21">
          <a:extLst>
            <a:ext uri="{FF2B5EF4-FFF2-40B4-BE49-F238E27FC236}">
              <a16:creationId xmlns:a16="http://schemas.microsoft.com/office/drawing/2014/main" id="{87F1E0F7-4A5C-BF8F-8B0D-5366C4270085}"/>
            </a:ext>
          </a:extLst>
        </xdr:cNvPr>
        <xdr:cNvCxnSpPr/>
      </xdr:nvCxnSpPr>
      <xdr:spPr>
        <a:xfrm>
          <a:off x="8629650" y="4090035"/>
          <a:ext cx="67564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304165</xdr:colOff>
      <xdr:row>58</xdr:row>
      <xdr:rowOff>142240</xdr:rowOff>
    </xdr:from>
    <xdr:to>
      <xdr:col>31</xdr:col>
      <xdr:colOff>33655</xdr:colOff>
      <xdr:row>58</xdr:row>
      <xdr:rowOff>142240</xdr:rowOff>
    </xdr:to>
    <xdr:cxnSp macro="">
      <xdr:nvCxnSpPr>
        <xdr:cNvPr id="23" name="ลูกศรเชื่อมต่อแบบตรง 22">
          <a:extLst>
            <a:ext uri="{FF2B5EF4-FFF2-40B4-BE49-F238E27FC236}">
              <a16:creationId xmlns:a16="http://schemas.microsoft.com/office/drawing/2014/main" id="{51EB306E-A918-BF7F-A072-F6FBB15C413C}"/>
            </a:ext>
          </a:extLst>
        </xdr:cNvPr>
        <xdr:cNvCxnSpPr/>
      </xdr:nvCxnSpPr>
      <xdr:spPr>
        <a:xfrm>
          <a:off x="8297545" y="4645660"/>
          <a:ext cx="174117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65405</xdr:colOff>
      <xdr:row>64</xdr:row>
      <xdr:rowOff>62865</xdr:rowOff>
    </xdr:from>
    <xdr:to>
      <xdr:col>31</xdr:col>
      <xdr:colOff>508000</xdr:colOff>
      <xdr:row>64</xdr:row>
      <xdr:rowOff>62865</xdr:rowOff>
    </xdr:to>
    <xdr:cxnSp macro="">
      <xdr:nvCxnSpPr>
        <xdr:cNvPr id="24" name="ลูกศรเชื่อมต่อแบบตรง 23">
          <a:extLst>
            <a:ext uri="{FF2B5EF4-FFF2-40B4-BE49-F238E27FC236}">
              <a16:creationId xmlns:a16="http://schemas.microsoft.com/office/drawing/2014/main" id="{B72ADBE3-A980-46EB-A526-8AA656FDEA1F}"/>
            </a:ext>
          </a:extLst>
        </xdr:cNvPr>
        <xdr:cNvCxnSpPr/>
      </xdr:nvCxnSpPr>
      <xdr:spPr>
        <a:xfrm>
          <a:off x="8874125" y="5206365"/>
          <a:ext cx="111315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489585</xdr:colOff>
      <xdr:row>70</xdr:row>
      <xdr:rowOff>22225</xdr:rowOff>
    </xdr:from>
    <xdr:to>
      <xdr:col>29</xdr:col>
      <xdr:colOff>57150</xdr:colOff>
      <xdr:row>70</xdr:row>
      <xdr:rowOff>22225</xdr:rowOff>
    </xdr:to>
    <xdr:cxnSp macro="">
      <xdr:nvCxnSpPr>
        <xdr:cNvPr id="25" name="ลูกศรเชื่อมต่อแบบตรง 24">
          <a:extLst>
            <a:ext uri="{FF2B5EF4-FFF2-40B4-BE49-F238E27FC236}">
              <a16:creationId xmlns:a16="http://schemas.microsoft.com/office/drawing/2014/main" id="{0CFF8E96-C8EA-1BC0-9323-3E7932596C7D}"/>
            </a:ext>
          </a:extLst>
        </xdr:cNvPr>
        <xdr:cNvCxnSpPr/>
      </xdr:nvCxnSpPr>
      <xdr:spPr>
        <a:xfrm>
          <a:off x="7362825" y="5782945"/>
          <a:ext cx="224980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419735</xdr:colOff>
      <xdr:row>76</xdr:row>
      <xdr:rowOff>138430</xdr:rowOff>
    </xdr:from>
    <xdr:to>
      <xdr:col>28</xdr:col>
      <xdr:colOff>366395</xdr:colOff>
      <xdr:row>76</xdr:row>
      <xdr:rowOff>138430</xdr:rowOff>
    </xdr:to>
    <xdr:cxnSp macro="">
      <xdr:nvCxnSpPr>
        <xdr:cNvPr id="26" name="ลูกศรเชื่อมต่อแบบตรง 25">
          <a:extLst>
            <a:ext uri="{FF2B5EF4-FFF2-40B4-BE49-F238E27FC236}">
              <a16:creationId xmlns:a16="http://schemas.microsoft.com/office/drawing/2014/main" id="{9605FF59-D17E-3910-EE4E-74A31F1BF921}"/>
            </a:ext>
          </a:extLst>
        </xdr:cNvPr>
        <xdr:cNvCxnSpPr/>
      </xdr:nvCxnSpPr>
      <xdr:spPr>
        <a:xfrm>
          <a:off x="7689215" y="6493510"/>
          <a:ext cx="12877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196215</xdr:colOff>
      <xdr:row>46</xdr:row>
      <xdr:rowOff>113665</xdr:rowOff>
    </xdr:from>
    <xdr:to>
      <xdr:col>30</xdr:col>
      <xdr:colOff>137795</xdr:colOff>
      <xdr:row>46</xdr:row>
      <xdr:rowOff>113665</xdr:rowOff>
    </xdr:to>
    <xdr:cxnSp macro="">
      <xdr:nvCxnSpPr>
        <xdr:cNvPr id="37" name="ลูกศรเชื่อมต่อแบบตรง 36">
          <a:extLst>
            <a:ext uri="{FF2B5EF4-FFF2-40B4-BE49-F238E27FC236}">
              <a16:creationId xmlns:a16="http://schemas.microsoft.com/office/drawing/2014/main" id="{11D164E6-5EE3-A3DA-AA75-F71CB7053715}"/>
            </a:ext>
          </a:extLst>
        </xdr:cNvPr>
        <xdr:cNvCxnSpPr/>
      </xdr:nvCxnSpPr>
      <xdr:spPr>
        <a:xfrm>
          <a:off x="16289655" y="11657965"/>
          <a:ext cx="61214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227134</xdr:colOff>
      <xdr:row>0</xdr:row>
      <xdr:rowOff>109903</xdr:rowOff>
    </xdr:from>
    <xdr:ext cx="652096" cy="251736"/>
    <xdr:sp macro="" textlink="">
      <xdr:nvSpPr>
        <xdr:cNvPr id="2" name="กล่องข้อความ 35">
          <a:extLst>
            <a:ext uri="{FF2B5EF4-FFF2-40B4-BE49-F238E27FC236}">
              <a16:creationId xmlns:a16="http://schemas.microsoft.com/office/drawing/2014/main" id="{94BC1118-E2D6-4792-B76E-0FAB5ED4386A}"/>
            </a:ext>
          </a:extLst>
        </xdr:cNvPr>
        <xdr:cNvSpPr txBox="1"/>
      </xdr:nvSpPr>
      <xdr:spPr>
        <a:xfrm>
          <a:off x="8037634" y="10990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281940</xdr:colOff>
      <xdr:row>20</xdr:row>
      <xdr:rowOff>91440</xdr:rowOff>
    </xdr:from>
    <xdr:to>
      <xdr:col>12</xdr:col>
      <xdr:colOff>0</xdr:colOff>
      <xdr:row>20</xdr:row>
      <xdr:rowOff>106680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9AC8D4EA-C20C-466B-AF90-F2BEA696E004}"/>
            </a:ext>
          </a:extLst>
        </xdr:cNvPr>
        <xdr:cNvCxnSpPr/>
      </xdr:nvCxnSpPr>
      <xdr:spPr>
        <a:xfrm flipV="1">
          <a:off x="6797040" y="4206240"/>
          <a:ext cx="54864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297180</xdr:colOff>
      <xdr:row>24</xdr:row>
      <xdr:rowOff>76200</xdr:rowOff>
    </xdr:from>
    <xdr:to>
      <xdr:col>12</xdr:col>
      <xdr:colOff>22860</xdr:colOff>
      <xdr:row>24</xdr:row>
      <xdr:rowOff>76200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12585007-380C-42FD-8609-22EDBAEDBBD7}"/>
            </a:ext>
          </a:extLst>
        </xdr:cNvPr>
        <xdr:cNvCxnSpPr/>
      </xdr:nvCxnSpPr>
      <xdr:spPr>
        <a:xfrm>
          <a:off x="6812280" y="4983480"/>
          <a:ext cx="55626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228600</xdr:colOff>
      <xdr:row>39</xdr:row>
      <xdr:rowOff>76200</xdr:rowOff>
    </xdr:from>
    <xdr:to>
      <xdr:col>16</xdr:col>
      <xdr:colOff>236220</xdr:colOff>
      <xdr:row>39</xdr:row>
      <xdr:rowOff>76200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720D4A14-A64B-4E0E-8307-FF05C164A925}"/>
            </a:ext>
          </a:extLst>
        </xdr:cNvPr>
        <xdr:cNvCxnSpPr/>
      </xdr:nvCxnSpPr>
      <xdr:spPr>
        <a:xfrm>
          <a:off x="5966460" y="8107680"/>
          <a:ext cx="265176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</xdr:colOff>
      <xdr:row>41</xdr:row>
      <xdr:rowOff>114300</xdr:rowOff>
    </xdr:from>
    <xdr:to>
      <xdr:col>12</xdr:col>
      <xdr:colOff>7620</xdr:colOff>
      <xdr:row>41</xdr:row>
      <xdr:rowOff>114300</xdr:rowOff>
    </xdr:to>
    <xdr:cxnSp macro="">
      <xdr:nvCxnSpPr>
        <xdr:cNvPr id="12" name="ลูกศรเชื่อมต่อแบบตรง 11">
          <a:extLst>
            <a:ext uri="{FF2B5EF4-FFF2-40B4-BE49-F238E27FC236}">
              <a16:creationId xmlns:a16="http://schemas.microsoft.com/office/drawing/2014/main" id="{2636FF09-1EA7-4B0E-A4B3-A136828E72D1}"/>
            </a:ext>
          </a:extLst>
        </xdr:cNvPr>
        <xdr:cNvCxnSpPr/>
      </xdr:nvCxnSpPr>
      <xdr:spPr>
        <a:xfrm>
          <a:off x="6827520" y="8542020"/>
          <a:ext cx="5257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227134</xdr:colOff>
      <xdr:row>29</xdr:row>
      <xdr:rowOff>109903</xdr:rowOff>
    </xdr:from>
    <xdr:ext cx="652096" cy="251736"/>
    <xdr:sp macro="" textlink="">
      <xdr:nvSpPr>
        <xdr:cNvPr id="14" name="กล่องข้อความ 35">
          <a:extLst>
            <a:ext uri="{FF2B5EF4-FFF2-40B4-BE49-F238E27FC236}">
              <a16:creationId xmlns:a16="http://schemas.microsoft.com/office/drawing/2014/main" id="{37DDCFA7-2536-4EDA-B8D0-5BB4AEC6774E}"/>
            </a:ext>
          </a:extLst>
        </xdr:cNvPr>
        <xdr:cNvSpPr txBox="1"/>
      </xdr:nvSpPr>
      <xdr:spPr>
        <a:xfrm>
          <a:off x="8494834" y="10990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13</xdr:col>
      <xdr:colOff>0</xdr:colOff>
      <xdr:row>69</xdr:row>
      <xdr:rowOff>114300</xdr:rowOff>
    </xdr:from>
    <xdr:to>
      <xdr:col>15</xdr:col>
      <xdr:colOff>15240</xdr:colOff>
      <xdr:row>69</xdr:row>
      <xdr:rowOff>121920</xdr:rowOff>
    </xdr:to>
    <xdr:cxnSp macro="">
      <xdr:nvCxnSpPr>
        <xdr:cNvPr id="13" name="ลูกศรเชื่อมต่อแบบตรง 12">
          <a:extLst>
            <a:ext uri="{FF2B5EF4-FFF2-40B4-BE49-F238E27FC236}">
              <a16:creationId xmlns:a16="http://schemas.microsoft.com/office/drawing/2014/main" id="{0AC39776-72C7-41C0-AF9E-1B12C6410947}"/>
            </a:ext>
          </a:extLst>
        </xdr:cNvPr>
        <xdr:cNvCxnSpPr/>
      </xdr:nvCxnSpPr>
      <xdr:spPr>
        <a:xfrm flipV="1">
          <a:off x="7620000" y="14005560"/>
          <a:ext cx="5105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251460</xdr:colOff>
      <xdr:row>72</xdr:row>
      <xdr:rowOff>76200</xdr:rowOff>
    </xdr:from>
    <xdr:to>
      <xdr:col>15</xdr:col>
      <xdr:colOff>30480</xdr:colOff>
      <xdr:row>72</xdr:row>
      <xdr:rowOff>83820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560CDAB4-F0D9-44EA-9975-B014632CF81D}"/>
            </a:ext>
          </a:extLst>
        </xdr:cNvPr>
        <xdr:cNvCxnSpPr/>
      </xdr:nvCxnSpPr>
      <xdr:spPr>
        <a:xfrm flipV="1">
          <a:off x="7597140" y="14561820"/>
          <a:ext cx="5486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227134</xdr:colOff>
      <xdr:row>59</xdr:row>
      <xdr:rowOff>109903</xdr:rowOff>
    </xdr:from>
    <xdr:ext cx="652096" cy="251736"/>
    <xdr:sp macro="" textlink="">
      <xdr:nvSpPr>
        <xdr:cNvPr id="16" name="กล่องข้อความ 35">
          <a:extLst>
            <a:ext uri="{FF2B5EF4-FFF2-40B4-BE49-F238E27FC236}">
              <a16:creationId xmlns:a16="http://schemas.microsoft.com/office/drawing/2014/main" id="{72C5B4B2-4889-42AC-A358-D886AD1E26FF}"/>
            </a:ext>
          </a:extLst>
        </xdr:cNvPr>
        <xdr:cNvSpPr txBox="1"/>
      </xdr:nvSpPr>
      <xdr:spPr>
        <a:xfrm>
          <a:off x="8357674" y="600778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12</xdr:col>
      <xdr:colOff>259080</xdr:colOff>
      <xdr:row>75</xdr:row>
      <xdr:rowOff>76200</xdr:rowOff>
    </xdr:from>
    <xdr:to>
      <xdr:col>14</xdr:col>
      <xdr:colOff>38100</xdr:colOff>
      <xdr:row>75</xdr:row>
      <xdr:rowOff>83820</xdr:rowOff>
    </xdr:to>
    <xdr:cxnSp macro="">
      <xdr:nvCxnSpPr>
        <xdr:cNvPr id="17" name="ลูกศรเชื่อมต่อแบบตรง 16">
          <a:extLst>
            <a:ext uri="{FF2B5EF4-FFF2-40B4-BE49-F238E27FC236}">
              <a16:creationId xmlns:a16="http://schemas.microsoft.com/office/drawing/2014/main" id="{154220E6-870C-48E1-A475-8313A54A4147}"/>
            </a:ext>
          </a:extLst>
        </xdr:cNvPr>
        <xdr:cNvCxnSpPr/>
      </xdr:nvCxnSpPr>
      <xdr:spPr>
        <a:xfrm>
          <a:off x="7604760" y="15156180"/>
          <a:ext cx="2971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78</xdr:row>
      <xdr:rowOff>60960</xdr:rowOff>
    </xdr:from>
    <xdr:to>
      <xdr:col>17</xdr:col>
      <xdr:colOff>38100</xdr:colOff>
      <xdr:row>78</xdr:row>
      <xdr:rowOff>68580</xdr:rowOff>
    </xdr:to>
    <xdr:cxnSp macro="">
      <xdr:nvCxnSpPr>
        <xdr:cNvPr id="19" name="ลูกศรเชื่อมต่อแบบตรง 18">
          <a:extLst>
            <a:ext uri="{FF2B5EF4-FFF2-40B4-BE49-F238E27FC236}">
              <a16:creationId xmlns:a16="http://schemas.microsoft.com/office/drawing/2014/main" id="{394F02CF-02D9-4807-8172-B8F9BEE36278}"/>
            </a:ext>
          </a:extLst>
        </xdr:cNvPr>
        <xdr:cNvCxnSpPr/>
      </xdr:nvCxnSpPr>
      <xdr:spPr>
        <a:xfrm>
          <a:off x="8382000" y="15735300"/>
          <a:ext cx="2971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251460</xdr:colOff>
      <xdr:row>81</xdr:row>
      <xdr:rowOff>83820</xdr:rowOff>
    </xdr:from>
    <xdr:to>
      <xdr:col>16</xdr:col>
      <xdr:colOff>0</xdr:colOff>
      <xdr:row>81</xdr:row>
      <xdr:rowOff>83820</xdr:rowOff>
    </xdr:to>
    <xdr:cxnSp macro="">
      <xdr:nvCxnSpPr>
        <xdr:cNvPr id="20" name="ลูกศรเชื่อมต่อแบบตรง 19">
          <a:extLst>
            <a:ext uri="{FF2B5EF4-FFF2-40B4-BE49-F238E27FC236}">
              <a16:creationId xmlns:a16="http://schemas.microsoft.com/office/drawing/2014/main" id="{CD0C8FB7-9B6F-42A0-994B-0E8A2F22F6D0}"/>
            </a:ext>
          </a:extLst>
        </xdr:cNvPr>
        <xdr:cNvCxnSpPr/>
      </xdr:nvCxnSpPr>
      <xdr:spPr>
        <a:xfrm>
          <a:off x="7322820" y="16352520"/>
          <a:ext cx="10591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238125</xdr:colOff>
      <xdr:row>10</xdr:row>
      <xdr:rowOff>0</xdr:rowOff>
    </xdr:from>
    <xdr:to>
      <xdr:col>12</xdr:col>
      <xdr:colOff>220980</xdr:colOff>
      <xdr:row>10</xdr:row>
      <xdr:rowOff>5080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87B269A3-1D0E-45BF-9DA1-226EFBD1319C}"/>
            </a:ext>
          </a:extLst>
        </xdr:cNvPr>
        <xdr:cNvCxnSpPr/>
      </xdr:nvCxnSpPr>
      <xdr:spPr>
        <a:xfrm flipV="1">
          <a:off x="7141845" y="2133600"/>
          <a:ext cx="462915" cy="508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208601</xdr:colOff>
      <xdr:row>12</xdr:row>
      <xdr:rowOff>68580</xdr:rowOff>
    </xdr:from>
    <xdr:to>
      <xdr:col>13</xdr:col>
      <xdr:colOff>30480</xdr:colOff>
      <xdr:row>12</xdr:row>
      <xdr:rowOff>80648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4759822D-EA42-4987-9205-8D8FFABB0F11}"/>
            </a:ext>
          </a:extLst>
        </xdr:cNvPr>
        <xdr:cNvCxnSpPr/>
      </xdr:nvCxnSpPr>
      <xdr:spPr>
        <a:xfrm flipV="1">
          <a:off x="7112321" y="2598420"/>
          <a:ext cx="538159" cy="12068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177483</xdr:colOff>
      <xdr:row>15</xdr:row>
      <xdr:rowOff>194945</xdr:rowOff>
    </xdr:from>
    <xdr:to>
      <xdr:col>17</xdr:col>
      <xdr:colOff>45720</xdr:colOff>
      <xdr:row>16</xdr:row>
      <xdr:rowOff>7620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DB465088-EAFE-49D2-8E96-DA4A63AEC524}"/>
            </a:ext>
          </a:extLst>
        </xdr:cNvPr>
        <xdr:cNvCxnSpPr/>
      </xdr:nvCxnSpPr>
      <xdr:spPr>
        <a:xfrm>
          <a:off x="8224203" y="3319145"/>
          <a:ext cx="325437" cy="1079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198120</xdr:colOff>
      <xdr:row>40</xdr:row>
      <xdr:rowOff>7620</xdr:rowOff>
    </xdr:from>
    <xdr:to>
      <xdr:col>9</xdr:col>
      <xdr:colOff>7620</xdr:colOff>
      <xdr:row>40</xdr:row>
      <xdr:rowOff>7620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280ECE0E-B499-4E57-ADD4-0754393802AC}"/>
            </a:ext>
          </a:extLst>
        </xdr:cNvPr>
        <xdr:cNvCxnSpPr/>
      </xdr:nvCxnSpPr>
      <xdr:spPr>
        <a:xfrm>
          <a:off x="6446520" y="8237220"/>
          <a:ext cx="24384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765810</xdr:colOff>
      <xdr:row>43</xdr:row>
      <xdr:rowOff>20320</xdr:rowOff>
    </xdr:from>
    <xdr:to>
      <xdr:col>18</xdr:col>
      <xdr:colOff>0</xdr:colOff>
      <xdr:row>43</xdr:row>
      <xdr:rowOff>30480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F3E24C55-4A3F-4298-99DF-B41139460024}"/>
            </a:ext>
          </a:extLst>
        </xdr:cNvPr>
        <xdr:cNvCxnSpPr/>
      </xdr:nvCxnSpPr>
      <xdr:spPr>
        <a:xfrm>
          <a:off x="6015990" y="8844280"/>
          <a:ext cx="2708910" cy="101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209550</xdr:colOff>
      <xdr:row>45</xdr:row>
      <xdr:rowOff>195580</xdr:rowOff>
    </xdr:from>
    <xdr:to>
      <xdr:col>17</xdr:col>
      <xdr:colOff>190500</xdr:colOff>
      <xdr:row>46</xdr:row>
      <xdr:rowOff>0</xdr:rowOff>
    </xdr:to>
    <xdr:cxnSp macro="">
      <xdr:nvCxnSpPr>
        <xdr:cNvPr id="14" name="ลูกศรเชื่อมต่อแบบตรง 13">
          <a:extLst>
            <a:ext uri="{FF2B5EF4-FFF2-40B4-BE49-F238E27FC236}">
              <a16:creationId xmlns:a16="http://schemas.microsoft.com/office/drawing/2014/main" id="{3295AFA7-3D83-4888-9CBB-C6A231CD4DB6}"/>
            </a:ext>
          </a:extLst>
        </xdr:cNvPr>
        <xdr:cNvCxnSpPr/>
      </xdr:nvCxnSpPr>
      <xdr:spPr>
        <a:xfrm>
          <a:off x="7372350" y="9415780"/>
          <a:ext cx="1322070" cy="25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200660</xdr:colOff>
      <xdr:row>49</xdr:row>
      <xdr:rowOff>11748</xdr:rowOff>
    </xdr:from>
    <xdr:to>
      <xdr:col>8</xdr:col>
      <xdr:colOff>38100</xdr:colOff>
      <xdr:row>49</xdr:row>
      <xdr:rowOff>15240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AF99232D-B77E-49AD-9D43-CB3C8CEECE28}"/>
            </a:ext>
          </a:extLst>
        </xdr:cNvPr>
        <xdr:cNvCxnSpPr/>
      </xdr:nvCxnSpPr>
      <xdr:spPr>
        <a:xfrm>
          <a:off x="6228080" y="10024428"/>
          <a:ext cx="271780" cy="349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263768</xdr:colOff>
      <xdr:row>58</xdr:row>
      <xdr:rowOff>139212</xdr:rowOff>
    </xdr:from>
    <xdr:ext cx="652096" cy="251736"/>
    <xdr:sp macro="" textlink="">
      <xdr:nvSpPr>
        <xdr:cNvPr id="19" name="กล่องข้อความ 35">
          <a:extLst>
            <a:ext uri="{FF2B5EF4-FFF2-40B4-BE49-F238E27FC236}">
              <a16:creationId xmlns:a16="http://schemas.microsoft.com/office/drawing/2014/main" id="{9EB10432-C5E4-431E-BDE6-E4F643535E8A}"/>
            </a:ext>
          </a:extLst>
        </xdr:cNvPr>
        <xdr:cNvSpPr txBox="1"/>
      </xdr:nvSpPr>
      <xdr:spPr>
        <a:xfrm>
          <a:off x="8630528" y="5968512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5</xdr:col>
      <xdr:colOff>750570</xdr:colOff>
      <xdr:row>67</xdr:row>
      <xdr:rowOff>149225</xdr:rowOff>
    </xdr:from>
    <xdr:to>
      <xdr:col>7</xdr:col>
      <xdr:colOff>38100</xdr:colOff>
      <xdr:row>67</xdr:row>
      <xdr:rowOff>152400</xdr:rowOff>
    </xdr:to>
    <xdr:cxnSp macro="">
      <xdr:nvCxnSpPr>
        <xdr:cNvPr id="27" name="ลูกศรเชื่อมต่อแบบตรง 26">
          <a:extLst>
            <a:ext uri="{FF2B5EF4-FFF2-40B4-BE49-F238E27FC236}">
              <a16:creationId xmlns:a16="http://schemas.microsoft.com/office/drawing/2014/main" id="{1AAAF50E-3489-4FFA-B237-019C2EA4B655}"/>
            </a:ext>
          </a:extLst>
        </xdr:cNvPr>
        <xdr:cNvCxnSpPr/>
      </xdr:nvCxnSpPr>
      <xdr:spPr>
        <a:xfrm>
          <a:off x="6000750" y="13872845"/>
          <a:ext cx="285750" cy="31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248920</xdr:colOff>
      <xdr:row>70</xdr:row>
      <xdr:rowOff>73025</xdr:rowOff>
    </xdr:from>
    <xdr:to>
      <xdr:col>12</xdr:col>
      <xdr:colOff>100966</xdr:colOff>
      <xdr:row>70</xdr:row>
      <xdr:rowOff>73025</xdr:rowOff>
    </xdr:to>
    <xdr:cxnSp macro="">
      <xdr:nvCxnSpPr>
        <xdr:cNvPr id="28" name="ลูกศรเชื่อมต่อแบบตรง 27">
          <a:extLst>
            <a:ext uri="{FF2B5EF4-FFF2-40B4-BE49-F238E27FC236}">
              <a16:creationId xmlns:a16="http://schemas.microsoft.com/office/drawing/2014/main" id="{B7988915-1248-4E09-B8A2-9A82E38A9D50}"/>
            </a:ext>
          </a:extLst>
        </xdr:cNvPr>
        <xdr:cNvCxnSpPr/>
      </xdr:nvCxnSpPr>
      <xdr:spPr>
        <a:xfrm>
          <a:off x="7152640" y="14391005"/>
          <a:ext cx="332106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184612</xdr:colOff>
      <xdr:row>75</xdr:row>
      <xdr:rowOff>38446</xdr:rowOff>
    </xdr:from>
    <xdr:to>
      <xdr:col>8</xdr:col>
      <xdr:colOff>106825</xdr:colOff>
      <xdr:row>75</xdr:row>
      <xdr:rowOff>38446</xdr:rowOff>
    </xdr:to>
    <xdr:cxnSp macro="">
      <xdr:nvCxnSpPr>
        <xdr:cNvPr id="29" name="ลูกศรเชื่อมต่อแบบตรง 28">
          <a:extLst>
            <a:ext uri="{FF2B5EF4-FFF2-40B4-BE49-F238E27FC236}">
              <a16:creationId xmlns:a16="http://schemas.microsoft.com/office/drawing/2014/main" id="{EC493D41-DDA6-4C61-AF95-1E55BA7C474C}"/>
            </a:ext>
          </a:extLst>
        </xdr:cNvPr>
        <xdr:cNvCxnSpPr/>
      </xdr:nvCxnSpPr>
      <xdr:spPr>
        <a:xfrm>
          <a:off x="6212032" y="15347026"/>
          <a:ext cx="356553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213360</xdr:colOff>
      <xdr:row>97</xdr:row>
      <xdr:rowOff>182880</xdr:rowOff>
    </xdr:from>
    <xdr:to>
      <xdr:col>14</xdr:col>
      <xdr:colOff>228600</xdr:colOff>
      <xdr:row>97</xdr:row>
      <xdr:rowOff>190500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AF2FE975-156A-4765-9DDC-2FC8503DE941}"/>
            </a:ext>
          </a:extLst>
        </xdr:cNvPr>
        <xdr:cNvCxnSpPr/>
      </xdr:nvCxnSpPr>
      <xdr:spPr>
        <a:xfrm>
          <a:off x="7597140" y="20025360"/>
          <a:ext cx="4419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30480</xdr:colOff>
      <xdr:row>100</xdr:row>
      <xdr:rowOff>175260</xdr:rowOff>
    </xdr:from>
    <xdr:to>
      <xdr:col>13</xdr:col>
      <xdr:colOff>0</xdr:colOff>
      <xdr:row>100</xdr:row>
      <xdr:rowOff>175260</xdr:rowOff>
    </xdr:to>
    <xdr:cxnSp macro="">
      <xdr:nvCxnSpPr>
        <xdr:cNvPr id="47" name="ลูกศรเชื่อมต่อแบบตรง 46">
          <a:extLst>
            <a:ext uri="{FF2B5EF4-FFF2-40B4-BE49-F238E27FC236}">
              <a16:creationId xmlns:a16="http://schemas.microsoft.com/office/drawing/2014/main" id="{1960BBD7-8ABC-49C8-A6FF-4923D7D57339}"/>
            </a:ext>
          </a:extLst>
        </xdr:cNvPr>
        <xdr:cNvCxnSpPr/>
      </xdr:nvCxnSpPr>
      <xdr:spPr>
        <a:xfrm>
          <a:off x="6934200" y="20612100"/>
          <a:ext cx="6858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108</xdr:row>
      <xdr:rowOff>30480</xdr:rowOff>
    </xdr:from>
    <xdr:to>
      <xdr:col>13</xdr:col>
      <xdr:colOff>38100</xdr:colOff>
      <xdr:row>108</xdr:row>
      <xdr:rowOff>30480</xdr:rowOff>
    </xdr:to>
    <xdr:cxnSp macro="">
      <xdr:nvCxnSpPr>
        <xdr:cNvPr id="50" name="ลูกศรเชื่อมต่อแบบตรง 49">
          <a:extLst>
            <a:ext uri="{FF2B5EF4-FFF2-40B4-BE49-F238E27FC236}">
              <a16:creationId xmlns:a16="http://schemas.microsoft.com/office/drawing/2014/main" id="{17F2B70B-CBC1-4ABF-9328-FF6C1D2D4219}"/>
            </a:ext>
          </a:extLst>
        </xdr:cNvPr>
        <xdr:cNvCxnSpPr/>
      </xdr:nvCxnSpPr>
      <xdr:spPr>
        <a:xfrm>
          <a:off x="6941820" y="22052280"/>
          <a:ext cx="7162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30480</xdr:colOff>
      <xdr:row>110</xdr:row>
      <xdr:rowOff>182880</xdr:rowOff>
    </xdr:from>
    <xdr:to>
      <xdr:col>12</xdr:col>
      <xdr:colOff>53340</xdr:colOff>
      <xdr:row>110</xdr:row>
      <xdr:rowOff>190500</xdr:rowOff>
    </xdr:to>
    <xdr:cxnSp macro="">
      <xdr:nvCxnSpPr>
        <xdr:cNvPr id="54" name="ลูกศรเชื่อมต่อแบบตรง 53">
          <a:extLst>
            <a:ext uri="{FF2B5EF4-FFF2-40B4-BE49-F238E27FC236}">
              <a16:creationId xmlns:a16="http://schemas.microsoft.com/office/drawing/2014/main" id="{105B2BBC-202E-4A6A-AD28-DC6997DE15F2}"/>
            </a:ext>
          </a:extLst>
        </xdr:cNvPr>
        <xdr:cNvCxnSpPr/>
      </xdr:nvCxnSpPr>
      <xdr:spPr>
        <a:xfrm flipV="1">
          <a:off x="6934200" y="22600920"/>
          <a:ext cx="5029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227134</xdr:colOff>
      <xdr:row>0</xdr:row>
      <xdr:rowOff>109903</xdr:rowOff>
    </xdr:from>
    <xdr:ext cx="652096" cy="251736"/>
    <xdr:sp macro="" textlink="">
      <xdr:nvSpPr>
        <xdr:cNvPr id="8" name="กล่องข้อความ 35">
          <a:extLst>
            <a:ext uri="{FF2B5EF4-FFF2-40B4-BE49-F238E27FC236}">
              <a16:creationId xmlns:a16="http://schemas.microsoft.com/office/drawing/2014/main" id="{6FB0E3C3-E3CD-4FFE-94EE-43F64499E9FF}"/>
            </a:ext>
          </a:extLst>
        </xdr:cNvPr>
        <xdr:cNvSpPr txBox="1"/>
      </xdr:nvSpPr>
      <xdr:spPr>
        <a:xfrm>
          <a:off x="8022394" y="10990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12</xdr:col>
      <xdr:colOff>7620</xdr:colOff>
      <xdr:row>19</xdr:row>
      <xdr:rowOff>7620</xdr:rowOff>
    </xdr:from>
    <xdr:to>
      <xdr:col>15</xdr:col>
      <xdr:colOff>38100</xdr:colOff>
      <xdr:row>19</xdr:row>
      <xdr:rowOff>7620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2BDCB531-F83F-44AB-AF7E-9DC41D5F8B79}"/>
            </a:ext>
          </a:extLst>
        </xdr:cNvPr>
        <xdr:cNvCxnSpPr/>
      </xdr:nvCxnSpPr>
      <xdr:spPr>
        <a:xfrm>
          <a:off x="7391400" y="3924300"/>
          <a:ext cx="6934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227134</xdr:colOff>
      <xdr:row>29</xdr:row>
      <xdr:rowOff>109903</xdr:rowOff>
    </xdr:from>
    <xdr:ext cx="652096" cy="251736"/>
    <xdr:sp macro="" textlink="">
      <xdr:nvSpPr>
        <xdr:cNvPr id="12" name="กล่องข้อความ 35">
          <a:extLst>
            <a:ext uri="{FF2B5EF4-FFF2-40B4-BE49-F238E27FC236}">
              <a16:creationId xmlns:a16="http://schemas.microsoft.com/office/drawing/2014/main" id="{0EBFAE66-160D-4630-A119-27C167D22DED}"/>
            </a:ext>
          </a:extLst>
        </xdr:cNvPr>
        <xdr:cNvSpPr txBox="1"/>
      </xdr:nvSpPr>
      <xdr:spPr>
        <a:xfrm>
          <a:off x="8624374" y="10990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263768</xdr:colOff>
      <xdr:row>87</xdr:row>
      <xdr:rowOff>139212</xdr:rowOff>
    </xdr:from>
    <xdr:ext cx="652096" cy="251736"/>
    <xdr:sp macro="" textlink="">
      <xdr:nvSpPr>
        <xdr:cNvPr id="17" name="กล่องข้อความ 35">
          <a:extLst>
            <a:ext uri="{FF2B5EF4-FFF2-40B4-BE49-F238E27FC236}">
              <a16:creationId xmlns:a16="http://schemas.microsoft.com/office/drawing/2014/main" id="{9705E0ED-735D-4024-81AA-1415CC418A9C}"/>
            </a:ext>
          </a:extLst>
        </xdr:cNvPr>
        <xdr:cNvSpPr txBox="1"/>
      </xdr:nvSpPr>
      <xdr:spPr>
        <a:xfrm>
          <a:off x="8630528" y="11835912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10</xdr:col>
      <xdr:colOff>22860</xdr:colOff>
      <xdr:row>103</xdr:row>
      <xdr:rowOff>190500</xdr:rowOff>
    </xdr:from>
    <xdr:to>
      <xdr:col>12</xdr:col>
      <xdr:colOff>228600</xdr:colOff>
      <xdr:row>103</xdr:row>
      <xdr:rowOff>190500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138139FA-F3AA-4519-9F5F-DDF537D53A8B}"/>
            </a:ext>
          </a:extLst>
        </xdr:cNvPr>
        <xdr:cNvCxnSpPr/>
      </xdr:nvCxnSpPr>
      <xdr:spPr>
        <a:xfrm>
          <a:off x="6926580" y="21221700"/>
          <a:ext cx="6858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22860</xdr:colOff>
      <xdr:row>21</xdr:row>
      <xdr:rowOff>190500</xdr:rowOff>
    </xdr:from>
    <xdr:to>
      <xdr:col>17</xdr:col>
      <xdr:colOff>205740</xdr:colOff>
      <xdr:row>22</xdr:row>
      <xdr:rowOff>0</xdr:rowOff>
    </xdr:to>
    <xdr:cxnSp macro="">
      <xdr:nvCxnSpPr>
        <xdr:cNvPr id="16" name="ลูกศรเชื่อมต่อแบบตรง 15">
          <a:extLst>
            <a:ext uri="{FF2B5EF4-FFF2-40B4-BE49-F238E27FC236}">
              <a16:creationId xmlns:a16="http://schemas.microsoft.com/office/drawing/2014/main" id="{7A76666E-1415-4ABD-BC04-0C19D078614C}"/>
            </a:ext>
          </a:extLst>
        </xdr:cNvPr>
        <xdr:cNvCxnSpPr/>
      </xdr:nvCxnSpPr>
      <xdr:spPr>
        <a:xfrm>
          <a:off x="6484620" y="4503420"/>
          <a:ext cx="22250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213360</xdr:colOff>
      <xdr:row>51</xdr:row>
      <xdr:rowOff>129540</xdr:rowOff>
    </xdr:from>
    <xdr:to>
      <xdr:col>13</xdr:col>
      <xdr:colOff>27940</xdr:colOff>
      <xdr:row>51</xdr:row>
      <xdr:rowOff>133032</xdr:rowOff>
    </xdr:to>
    <xdr:cxnSp macro="">
      <xdr:nvCxnSpPr>
        <xdr:cNvPr id="25" name="ลูกศรเชื่อมต่อแบบตรง 24">
          <a:extLst>
            <a:ext uri="{FF2B5EF4-FFF2-40B4-BE49-F238E27FC236}">
              <a16:creationId xmlns:a16="http://schemas.microsoft.com/office/drawing/2014/main" id="{F29EE9E0-0A98-4C02-A981-EE4EA320F0C4}"/>
            </a:ext>
          </a:extLst>
        </xdr:cNvPr>
        <xdr:cNvCxnSpPr/>
      </xdr:nvCxnSpPr>
      <xdr:spPr>
        <a:xfrm>
          <a:off x="7376160" y="10538460"/>
          <a:ext cx="271780" cy="349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</xdr:colOff>
      <xdr:row>19</xdr:row>
      <xdr:rowOff>7620</xdr:rowOff>
    </xdr:from>
    <xdr:to>
      <xdr:col>11</xdr:col>
      <xdr:colOff>175260</xdr:colOff>
      <xdr:row>19</xdr:row>
      <xdr:rowOff>7620</xdr:rowOff>
    </xdr:to>
    <xdr:cxnSp macro="">
      <xdr:nvCxnSpPr>
        <xdr:cNvPr id="47" name="ลูกศรเชื่อมต่อแบบตรง 46">
          <a:extLst>
            <a:ext uri="{FF2B5EF4-FFF2-40B4-BE49-F238E27FC236}">
              <a16:creationId xmlns:a16="http://schemas.microsoft.com/office/drawing/2014/main" id="{0E9D2868-849C-45D1-AEA8-FD3038AC9EC9}"/>
            </a:ext>
          </a:extLst>
        </xdr:cNvPr>
        <xdr:cNvCxnSpPr/>
      </xdr:nvCxnSpPr>
      <xdr:spPr>
        <a:xfrm>
          <a:off x="7117080" y="3924300"/>
          <a:ext cx="40386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213360</xdr:colOff>
      <xdr:row>21</xdr:row>
      <xdr:rowOff>0</xdr:rowOff>
    </xdr:from>
    <xdr:to>
      <xdr:col>16</xdr:col>
      <xdr:colOff>198120</xdr:colOff>
      <xdr:row>21</xdr:row>
      <xdr:rowOff>7620</xdr:rowOff>
    </xdr:to>
    <xdr:cxnSp macro="">
      <xdr:nvCxnSpPr>
        <xdr:cNvPr id="50" name="ลูกศรเชื่อมต่อแบบตรง 49">
          <a:extLst>
            <a:ext uri="{FF2B5EF4-FFF2-40B4-BE49-F238E27FC236}">
              <a16:creationId xmlns:a16="http://schemas.microsoft.com/office/drawing/2014/main" id="{1AB61086-88D2-4FAF-8E5A-9439A9CD2949}"/>
            </a:ext>
          </a:extLst>
        </xdr:cNvPr>
        <xdr:cNvCxnSpPr/>
      </xdr:nvCxnSpPr>
      <xdr:spPr>
        <a:xfrm flipV="1">
          <a:off x="6873240" y="4312920"/>
          <a:ext cx="18592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23</xdr:row>
      <xdr:rowOff>7620</xdr:rowOff>
    </xdr:from>
    <xdr:to>
      <xdr:col>12</xdr:col>
      <xdr:colOff>228600</xdr:colOff>
      <xdr:row>23</xdr:row>
      <xdr:rowOff>15240</xdr:rowOff>
    </xdr:to>
    <xdr:cxnSp macro="">
      <xdr:nvCxnSpPr>
        <xdr:cNvPr id="52" name="ลูกศรเชื่อมต่อแบบตรง 51">
          <a:extLst>
            <a:ext uri="{FF2B5EF4-FFF2-40B4-BE49-F238E27FC236}">
              <a16:creationId xmlns:a16="http://schemas.microsoft.com/office/drawing/2014/main" id="{93AABD55-10F0-4C5E-95CA-1D28867FC25A}"/>
            </a:ext>
          </a:extLst>
        </xdr:cNvPr>
        <xdr:cNvCxnSpPr/>
      </xdr:nvCxnSpPr>
      <xdr:spPr>
        <a:xfrm flipV="1">
          <a:off x="7383780" y="4716780"/>
          <a:ext cx="3962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91440</xdr:colOff>
      <xdr:row>25</xdr:row>
      <xdr:rowOff>7620</xdr:rowOff>
    </xdr:from>
    <xdr:to>
      <xdr:col>16</xdr:col>
      <xdr:colOff>160020</xdr:colOff>
      <xdr:row>25</xdr:row>
      <xdr:rowOff>15240</xdr:rowOff>
    </xdr:to>
    <xdr:cxnSp macro="">
      <xdr:nvCxnSpPr>
        <xdr:cNvPr id="54" name="ลูกศรเชื่อมต่อแบบตรง 53">
          <a:extLst>
            <a:ext uri="{FF2B5EF4-FFF2-40B4-BE49-F238E27FC236}">
              <a16:creationId xmlns:a16="http://schemas.microsoft.com/office/drawing/2014/main" id="{A606B8B9-51EC-4EC6-9136-C5698B9C9126}"/>
            </a:ext>
          </a:extLst>
        </xdr:cNvPr>
        <xdr:cNvCxnSpPr/>
      </xdr:nvCxnSpPr>
      <xdr:spPr>
        <a:xfrm>
          <a:off x="6979920" y="5113020"/>
          <a:ext cx="171450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205740</xdr:colOff>
      <xdr:row>40</xdr:row>
      <xdr:rowOff>91440</xdr:rowOff>
    </xdr:from>
    <xdr:to>
      <xdr:col>18</xdr:col>
      <xdr:colOff>7620</xdr:colOff>
      <xdr:row>40</xdr:row>
      <xdr:rowOff>91440</xdr:rowOff>
    </xdr:to>
    <xdr:cxnSp macro="">
      <xdr:nvCxnSpPr>
        <xdr:cNvPr id="56" name="ลูกศรเชื่อมต่อแบบตรง 55">
          <a:extLst>
            <a:ext uri="{FF2B5EF4-FFF2-40B4-BE49-F238E27FC236}">
              <a16:creationId xmlns:a16="http://schemas.microsoft.com/office/drawing/2014/main" id="{A055C531-6F42-45A8-AD1E-2AD49C198B41}"/>
            </a:ext>
          </a:extLst>
        </xdr:cNvPr>
        <xdr:cNvCxnSpPr/>
      </xdr:nvCxnSpPr>
      <xdr:spPr>
        <a:xfrm>
          <a:off x="8503920" y="812292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120454</xdr:colOff>
      <xdr:row>0</xdr:row>
      <xdr:rowOff>109903</xdr:rowOff>
    </xdr:from>
    <xdr:ext cx="652096" cy="251736"/>
    <xdr:sp macro="" textlink="">
      <xdr:nvSpPr>
        <xdr:cNvPr id="4" name="กล่องข้อความ 35">
          <a:extLst>
            <a:ext uri="{FF2B5EF4-FFF2-40B4-BE49-F238E27FC236}">
              <a16:creationId xmlns:a16="http://schemas.microsoft.com/office/drawing/2014/main" id="{EEDFEAE3-DEE4-4A80-B843-1B215C8175C9}"/>
            </a:ext>
          </a:extLst>
        </xdr:cNvPr>
        <xdr:cNvSpPr txBox="1"/>
      </xdr:nvSpPr>
      <xdr:spPr>
        <a:xfrm>
          <a:off x="8647234" y="10990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7</xdr:col>
      <xdr:colOff>99060</xdr:colOff>
      <xdr:row>17</xdr:row>
      <xdr:rowOff>0</xdr:rowOff>
    </xdr:from>
    <xdr:to>
      <xdr:col>10</xdr:col>
      <xdr:colOff>30480</xdr:colOff>
      <xdr:row>17</xdr:row>
      <xdr:rowOff>0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314D4306-C875-4599-8652-EF11C9925225}"/>
            </a:ext>
          </a:extLst>
        </xdr:cNvPr>
        <xdr:cNvCxnSpPr/>
      </xdr:nvCxnSpPr>
      <xdr:spPr>
        <a:xfrm>
          <a:off x="6537960" y="3520440"/>
          <a:ext cx="6019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53340</xdr:colOff>
      <xdr:row>10</xdr:row>
      <xdr:rowOff>83820</xdr:rowOff>
    </xdr:from>
    <xdr:to>
      <xdr:col>13</xdr:col>
      <xdr:colOff>175260</xdr:colOff>
      <xdr:row>10</xdr:row>
      <xdr:rowOff>83820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A8B31867-778E-41C3-9B56-5C71426BDB56}"/>
            </a:ext>
          </a:extLst>
        </xdr:cNvPr>
        <xdr:cNvCxnSpPr/>
      </xdr:nvCxnSpPr>
      <xdr:spPr>
        <a:xfrm>
          <a:off x="6941820" y="2217420"/>
          <a:ext cx="10668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83820</xdr:colOff>
      <xdr:row>11</xdr:row>
      <xdr:rowOff>190500</xdr:rowOff>
    </xdr:from>
    <xdr:to>
      <xdr:col>13</xdr:col>
      <xdr:colOff>22860</xdr:colOff>
      <xdr:row>12</xdr:row>
      <xdr:rowOff>0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FBA3632E-E97A-4031-B04C-9B6CFA64958F}"/>
            </a:ext>
          </a:extLst>
        </xdr:cNvPr>
        <xdr:cNvCxnSpPr/>
      </xdr:nvCxnSpPr>
      <xdr:spPr>
        <a:xfrm>
          <a:off x="6743700" y="2522220"/>
          <a:ext cx="11125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114300</xdr:colOff>
      <xdr:row>13</xdr:row>
      <xdr:rowOff>182880</xdr:rowOff>
    </xdr:from>
    <xdr:to>
      <xdr:col>12</xdr:col>
      <xdr:colOff>274320</xdr:colOff>
      <xdr:row>14</xdr:row>
      <xdr:rowOff>0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7187F8A6-9E28-427E-AFAA-B944CE39666F}"/>
            </a:ext>
          </a:extLst>
        </xdr:cNvPr>
        <xdr:cNvCxnSpPr/>
      </xdr:nvCxnSpPr>
      <xdr:spPr>
        <a:xfrm>
          <a:off x="6774180" y="2910840"/>
          <a:ext cx="105156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213360</xdr:colOff>
      <xdr:row>42</xdr:row>
      <xdr:rowOff>190500</xdr:rowOff>
    </xdr:from>
    <xdr:to>
      <xdr:col>18</xdr:col>
      <xdr:colOff>15240</xdr:colOff>
      <xdr:row>42</xdr:row>
      <xdr:rowOff>190500</xdr:rowOff>
    </xdr:to>
    <xdr:cxnSp macro="">
      <xdr:nvCxnSpPr>
        <xdr:cNvPr id="19" name="ลูกศรเชื่อมต่อแบบตรง 18">
          <a:extLst>
            <a:ext uri="{FF2B5EF4-FFF2-40B4-BE49-F238E27FC236}">
              <a16:creationId xmlns:a16="http://schemas.microsoft.com/office/drawing/2014/main" id="{D7534B74-BE67-4F34-902A-378E91ECA73F}"/>
            </a:ext>
          </a:extLst>
        </xdr:cNvPr>
        <xdr:cNvCxnSpPr/>
      </xdr:nvCxnSpPr>
      <xdr:spPr>
        <a:xfrm>
          <a:off x="8511540" y="865632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45</xdr:row>
      <xdr:rowOff>0</xdr:rowOff>
    </xdr:from>
    <xdr:to>
      <xdr:col>18</xdr:col>
      <xdr:colOff>38100</xdr:colOff>
      <xdr:row>45</xdr:row>
      <xdr:rowOff>0</xdr:rowOff>
    </xdr:to>
    <xdr:cxnSp macro="">
      <xdr:nvCxnSpPr>
        <xdr:cNvPr id="20" name="ลูกศรเชื่อมต่อแบบตรง 19">
          <a:extLst>
            <a:ext uri="{FF2B5EF4-FFF2-40B4-BE49-F238E27FC236}">
              <a16:creationId xmlns:a16="http://schemas.microsoft.com/office/drawing/2014/main" id="{910C60C0-B9EF-45E9-ABD3-649229FBC10A}"/>
            </a:ext>
          </a:extLst>
        </xdr:cNvPr>
        <xdr:cNvCxnSpPr/>
      </xdr:nvCxnSpPr>
      <xdr:spPr>
        <a:xfrm>
          <a:off x="8534400" y="909828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48</xdr:row>
      <xdr:rowOff>0</xdr:rowOff>
    </xdr:from>
    <xdr:to>
      <xdr:col>18</xdr:col>
      <xdr:colOff>38100</xdr:colOff>
      <xdr:row>48</xdr:row>
      <xdr:rowOff>0</xdr:rowOff>
    </xdr:to>
    <xdr:cxnSp macro="">
      <xdr:nvCxnSpPr>
        <xdr:cNvPr id="21" name="ลูกศรเชื่อมต่อแบบตรง 20">
          <a:extLst>
            <a:ext uri="{FF2B5EF4-FFF2-40B4-BE49-F238E27FC236}">
              <a16:creationId xmlns:a16="http://schemas.microsoft.com/office/drawing/2014/main" id="{B9650BAB-41DE-4D25-B9D1-7CB8E11EF724}"/>
            </a:ext>
          </a:extLst>
        </xdr:cNvPr>
        <xdr:cNvCxnSpPr/>
      </xdr:nvCxnSpPr>
      <xdr:spPr>
        <a:xfrm>
          <a:off x="8534400" y="973074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51</xdr:row>
      <xdr:rowOff>0</xdr:rowOff>
    </xdr:from>
    <xdr:to>
      <xdr:col>18</xdr:col>
      <xdr:colOff>38100</xdr:colOff>
      <xdr:row>51</xdr:row>
      <xdr:rowOff>0</xdr:rowOff>
    </xdr:to>
    <xdr:cxnSp macro="">
      <xdr:nvCxnSpPr>
        <xdr:cNvPr id="22" name="ลูกศรเชื่อมต่อแบบตรง 21">
          <a:extLst>
            <a:ext uri="{FF2B5EF4-FFF2-40B4-BE49-F238E27FC236}">
              <a16:creationId xmlns:a16="http://schemas.microsoft.com/office/drawing/2014/main" id="{3BB1FB04-3F7F-44F9-A5DE-A3E6A29B65DF}"/>
            </a:ext>
          </a:extLst>
        </xdr:cNvPr>
        <xdr:cNvCxnSpPr/>
      </xdr:nvCxnSpPr>
      <xdr:spPr>
        <a:xfrm>
          <a:off x="8534400" y="1036320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198120</xdr:colOff>
      <xdr:row>54</xdr:row>
      <xdr:rowOff>76200</xdr:rowOff>
    </xdr:from>
    <xdr:to>
      <xdr:col>18</xdr:col>
      <xdr:colOff>0</xdr:colOff>
      <xdr:row>54</xdr:row>
      <xdr:rowOff>76200</xdr:rowOff>
    </xdr:to>
    <xdr:cxnSp macro="">
      <xdr:nvCxnSpPr>
        <xdr:cNvPr id="23" name="ลูกศรเชื่อมต่อแบบตรง 22">
          <a:extLst>
            <a:ext uri="{FF2B5EF4-FFF2-40B4-BE49-F238E27FC236}">
              <a16:creationId xmlns:a16="http://schemas.microsoft.com/office/drawing/2014/main" id="{30B06D74-013F-4324-8E0C-DED92CBDC029}"/>
            </a:ext>
          </a:extLst>
        </xdr:cNvPr>
        <xdr:cNvCxnSpPr/>
      </xdr:nvCxnSpPr>
      <xdr:spPr>
        <a:xfrm>
          <a:off x="8496300" y="1107186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67</xdr:row>
      <xdr:rowOff>144780</xdr:rowOff>
    </xdr:from>
    <xdr:to>
      <xdr:col>18</xdr:col>
      <xdr:colOff>38100</xdr:colOff>
      <xdr:row>67</xdr:row>
      <xdr:rowOff>144780</xdr:rowOff>
    </xdr:to>
    <xdr:cxnSp macro="">
      <xdr:nvCxnSpPr>
        <xdr:cNvPr id="24" name="ลูกศรเชื่อมต่อแบบตรง 23">
          <a:extLst>
            <a:ext uri="{FF2B5EF4-FFF2-40B4-BE49-F238E27FC236}">
              <a16:creationId xmlns:a16="http://schemas.microsoft.com/office/drawing/2014/main" id="{BB8E981B-B1F1-4F69-BD25-7E2108C3C57B}"/>
            </a:ext>
          </a:extLst>
        </xdr:cNvPr>
        <xdr:cNvCxnSpPr/>
      </xdr:nvCxnSpPr>
      <xdr:spPr>
        <a:xfrm>
          <a:off x="8534400" y="1402080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70</xdr:row>
      <xdr:rowOff>68580</xdr:rowOff>
    </xdr:from>
    <xdr:to>
      <xdr:col>18</xdr:col>
      <xdr:colOff>38100</xdr:colOff>
      <xdr:row>70</xdr:row>
      <xdr:rowOff>68580</xdr:rowOff>
    </xdr:to>
    <xdr:cxnSp macro="">
      <xdr:nvCxnSpPr>
        <xdr:cNvPr id="26" name="ลูกศรเชื่อมต่อแบบตรง 25">
          <a:extLst>
            <a:ext uri="{FF2B5EF4-FFF2-40B4-BE49-F238E27FC236}">
              <a16:creationId xmlns:a16="http://schemas.microsoft.com/office/drawing/2014/main" id="{4E090D7F-AE4A-4422-8C52-12E442443461}"/>
            </a:ext>
          </a:extLst>
        </xdr:cNvPr>
        <xdr:cNvCxnSpPr/>
      </xdr:nvCxnSpPr>
      <xdr:spPr>
        <a:xfrm>
          <a:off x="8534400" y="1457706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73</xdr:row>
      <xdr:rowOff>0</xdr:rowOff>
    </xdr:from>
    <xdr:to>
      <xdr:col>18</xdr:col>
      <xdr:colOff>38100</xdr:colOff>
      <xdr:row>73</xdr:row>
      <xdr:rowOff>0</xdr:rowOff>
    </xdr:to>
    <xdr:cxnSp macro="">
      <xdr:nvCxnSpPr>
        <xdr:cNvPr id="27" name="ลูกศรเชื่อมต่อแบบตรง 26">
          <a:extLst>
            <a:ext uri="{FF2B5EF4-FFF2-40B4-BE49-F238E27FC236}">
              <a16:creationId xmlns:a16="http://schemas.microsoft.com/office/drawing/2014/main" id="{3D364332-E438-43BC-AE8C-B18E1327AF03}"/>
            </a:ext>
          </a:extLst>
        </xdr:cNvPr>
        <xdr:cNvCxnSpPr/>
      </xdr:nvCxnSpPr>
      <xdr:spPr>
        <a:xfrm>
          <a:off x="8534400" y="1514094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76</xdr:row>
      <xdr:rowOff>0</xdr:rowOff>
    </xdr:from>
    <xdr:to>
      <xdr:col>18</xdr:col>
      <xdr:colOff>38100</xdr:colOff>
      <xdr:row>76</xdr:row>
      <xdr:rowOff>0</xdr:rowOff>
    </xdr:to>
    <xdr:cxnSp macro="">
      <xdr:nvCxnSpPr>
        <xdr:cNvPr id="28" name="ลูกศรเชื่อมต่อแบบตรง 27">
          <a:extLst>
            <a:ext uri="{FF2B5EF4-FFF2-40B4-BE49-F238E27FC236}">
              <a16:creationId xmlns:a16="http://schemas.microsoft.com/office/drawing/2014/main" id="{118C1EB1-FB2B-4C9E-9159-A16A6D6DD45F}"/>
            </a:ext>
          </a:extLst>
        </xdr:cNvPr>
        <xdr:cNvCxnSpPr/>
      </xdr:nvCxnSpPr>
      <xdr:spPr>
        <a:xfrm>
          <a:off x="8534400" y="1577340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79</xdr:row>
      <xdr:rowOff>0</xdr:rowOff>
    </xdr:from>
    <xdr:to>
      <xdr:col>18</xdr:col>
      <xdr:colOff>38100</xdr:colOff>
      <xdr:row>79</xdr:row>
      <xdr:rowOff>0</xdr:rowOff>
    </xdr:to>
    <xdr:cxnSp macro="">
      <xdr:nvCxnSpPr>
        <xdr:cNvPr id="29" name="ลูกศรเชื่อมต่อแบบตรง 28">
          <a:extLst>
            <a:ext uri="{FF2B5EF4-FFF2-40B4-BE49-F238E27FC236}">
              <a16:creationId xmlns:a16="http://schemas.microsoft.com/office/drawing/2014/main" id="{E05A7C80-B8EF-40F6-93AE-A4223ADD82BE}"/>
            </a:ext>
          </a:extLst>
        </xdr:cNvPr>
        <xdr:cNvCxnSpPr/>
      </xdr:nvCxnSpPr>
      <xdr:spPr>
        <a:xfrm>
          <a:off x="8534400" y="1640586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82</xdr:row>
      <xdr:rowOff>0</xdr:rowOff>
    </xdr:from>
    <xdr:to>
      <xdr:col>18</xdr:col>
      <xdr:colOff>38100</xdr:colOff>
      <xdr:row>82</xdr:row>
      <xdr:rowOff>0</xdr:rowOff>
    </xdr:to>
    <xdr:cxnSp macro="">
      <xdr:nvCxnSpPr>
        <xdr:cNvPr id="30" name="ลูกศรเชื่อมต่อแบบตรง 29">
          <a:extLst>
            <a:ext uri="{FF2B5EF4-FFF2-40B4-BE49-F238E27FC236}">
              <a16:creationId xmlns:a16="http://schemas.microsoft.com/office/drawing/2014/main" id="{2FC04B1D-7B61-4A82-800E-9408C9149B44}"/>
            </a:ext>
          </a:extLst>
        </xdr:cNvPr>
        <xdr:cNvCxnSpPr/>
      </xdr:nvCxnSpPr>
      <xdr:spPr>
        <a:xfrm>
          <a:off x="8534400" y="1703832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95</xdr:row>
      <xdr:rowOff>0</xdr:rowOff>
    </xdr:from>
    <xdr:to>
      <xdr:col>18</xdr:col>
      <xdr:colOff>38100</xdr:colOff>
      <xdr:row>95</xdr:row>
      <xdr:rowOff>0</xdr:rowOff>
    </xdr:to>
    <xdr:cxnSp macro="">
      <xdr:nvCxnSpPr>
        <xdr:cNvPr id="31" name="ลูกศรเชื่อมต่อแบบตรง 30">
          <a:extLst>
            <a:ext uri="{FF2B5EF4-FFF2-40B4-BE49-F238E27FC236}">
              <a16:creationId xmlns:a16="http://schemas.microsoft.com/office/drawing/2014/main" id="{2D7B990B-75D7-4371-9C19-316CC9C31F39}"/>
            </a:ext>
          </a:extLst>
        </xdr:cNvPr>
        <xdr:cNvCxnSpPr/>
      </xdr:nvCxnSpPr>
      <xdr:spPr>
        <a:xfrm>
          <a:off x="8534400" y="1988820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98</xdr:row>
      <xdr:rowOff>0</xdr:rowOff>
    </xdr:from>
    <xdr:to>
      <xdr:col>18</xdr:col>
      <xdr:colOff>38100</xdr:colOff>
      <xdr:row>98</xdr:row>
      <xdr:rowOff>0</xdr:rowOff>
    </xdr:to>
    <xdr:cxnSp macro="">
      <xdr:nvCxnSpPr>
        <xdr:cNvPr id="32" name="ลูกศรเชื่อมต่อแบบตรง 31">
          <a:extLst>
            <a:ext uri="{FF2B5EF4-FFF2-40B4-BE49-F238E27FC236}">
              <a16:creationId xmlns:a16="http://schemas.microsoft.com/office/drawing/2014/main" id="{43D1C55A-C740-4B17-9B25-A364B3398B11}"/>
            </a:ext>
          </a:extLst>
        </xdr:cNvPr>
        <xdr:cNvCxnSpPr/>
      </xdr:nvCxnSpPr>
      <xdr:spPr>
        <a:xfrm>
          <a:off x="8534400" y="2052066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101</xdr:row>
      <xdr:rowOff>0</xdr:rowOff>
    </xdr:from>
    <xdr:to>
      <xdr:col>18</xdr:col>
      <xdr:colOff>38100</xdr:colOff>
      <xdr:row>101</xdr:row>
      <xdr:rowOff>0</xdr:rowOff>
    </xdr:to>
    <xdr:cxnSp macro="">
      <xdr:nvCxnSpPr>
        <xdr:cNvPr id="33" name="ลูกศรเชื่อมต่อแบบตรง 32">
          <a:extLst>
            <a:ext uri="{FF2B5EF4-FFF2-40B4-BE49-F238E27FC236}">
              <a16:creationId xmlns:a16="http://schemas.microsoft.com/office/drawing/2014/main" id="{A30560EB-4773-411F-8A4C-7209E182A85B}"/>
            </a:ext>
          </a:extLst>
        </xdr:cNvPr>
        <xdr:cNvCxnSpPr/>
      </xdr:nvCxnSpPr>
      <xdr:spPr>
        <a:xfrm>
          <a:off x="8534400" y="2115312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104</xdr:row>
      <xdr:rowOff>0</xdr:rowOff>
    </xdr:from>
    <xdr:to>
      <xdr:col>18</xdr:col>
      <xdr:colOff>38100</xdr:colOff>
      <xdr:row>104</xdr:row>
      <xdr:rowOff>0</xdr:rowOff>
    </xdr:to>
    <xdr:cxnSp macro="">
      <xdr:nvCxnSpPr>
        <xdr:cNvPr id="34" name="ลูกศรเชื่อมต่อแบบตรง 33">
          <a:extLst>
            <a:ext uri="{FF2B5EF4-FFF2-40B4-BE49-F238E27FC236}">
              <a16:creationId xmlns:a16="http://schemas.microsoft.com/office/drawing/2014/main" id="{A1CBDB1B-86DD-4F8A-B9B0-A6AAFBB20C65}"/>
            </a:ext>
          </a:extLst>
        </xdr:cNvPr>
        <xdr:cNvCxnSpPr/>
      </xdr:nvCxnSpPr>
      <xdr:spPr>
        <a:xfrm>
          <a:off x="8534400" y="2178558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107</xdr:row>
      <xdr:rowOff>0</xdr:rowOff>
    </xdr:from>
    <xdr:to>
      <xdr:col>18</xdr:col>
      <xdr:colOff>38100</xdr:colOff>
      <xdr:row>107</xdr:row>
      <xdr:rowOff>0</xdr:rowOff>
    </xdr:to>
    <xdr:cxnSp macro="">
      <xdr:nvCxnSpPr>
        <xdr:cNvPr id="35" name="ลูกศรเชื่อมต่อแบบตรง 34">
          <a:extLst>
            <a:ext uri="{FF2B5EF4-FFF2-40B4-BE49-F238E27FC236}">
              <a16:creationId xmlns:a16="http://schemas.microsoft.com/office/drawing/2014/main" id="{18CC0331-A574-42B8-9D99-930A740BE01B}"/>
            </a:ext>
          </a:extLst>
        </xdr:cNvPr>
        <xdr:cNvCxnSpPr/>
      </xdr:nvCxnSpPr>
      <xdr:spPr>
        <a:xfrm>
          <a:off x="8534400" y="2241804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110</xdr:row>
      <xdr:rowOff>0</xdr:rowOff>
    </xdr:from>
    <xdr:to>
      <xdr:col>18</xdr:col>
      <xdr:colOff>38100</xdr:colOff>
      <xdr:row>110</xdr:row>
      <xdr:rowOff>0</xdr:rowOff>
    </xdr:to>
    <xdr:cxnSp macro="">
      <xdr:nvCxnSpPr>
        <xdr:cNvPr id="36" name="ลูกศรเชื่อมต่อแบบตรง 35">
          <a:extLst>
            <a:ext uri="{FF2B5EF4-FFF2-40B4-BE49-F238E27FC236}">
              <a16:creationId xmlns:a16="http://schemas.microsoft.com/office/drawing/2014/main" id="{DE7031CE-82F4-418E-A3D3-7976E2898A44}"/>
            </a:ext>
          </a:extLst>
        </xdr:cNvPr>
        <xdr:cNvCxnSpPr/>
      </xdr:nvCxnSpPr>
      <xdr:spPr>
        <a:xfrm>
          <a:off x="8534400" y="2305050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227134</xdr:colOff>
      <xdr:row>57</xdr:row>
      <xdr:rowOff>109903</xdr:rowOff>
    </xdr:from>
    <xdr:ext cx="652096" cy="251736"/>
    <xdr:sp macro="" textlink="">
      <xdr:nvSpPr>
        <xdr:cNvPr id="37" name="กล่องข้อความ 35">
          <a:extLst>
            <a:ext uri="{FF2B5EF4-FFF2-40B4-BE49-F238E27FC236}">
              <a16:creationId xmlns:a16="http://schemas.microsoft.com/office/drawing/2014/main" id="{87A7FDC1-E585-4B4C-8595-E4D15996CFBC}"/>
            </a:ext>
          </a:extLst>
        </xdr:cNvPr>
        <xdr:cNvSpPr txBox="1"/>
      </xdr:nvSpPr>
      <xdr:spPr>
        <a:xfrm>
          <a:off x="8273854" y="10990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227134</xdr:colOff>
      <xdr:row>85</xdr:row>
      <xdr:rowOff>109903</xdr:rowOff>
    </xdr:from>
    <xdr:ext cx="652096" cy="251736"/>
    <xdr:sp macro="" textlink="">
      <xdr:nvSpPr>
        <xdr:cNvPr id="39" name="กล่องข้อความ 35">
          <a:extLst>
            <a:ext uri="{FF2B5EF4-FFF2-40B4-BE49-F238E27FC236}">
              <a16:creationId xmlns:a16="http://schemas.microsoft.com/office/drawing/2014/main" id="{623E51B2-F32F-4D2E-9178-6800EF9B11BD}"/>
            </a:ext>
          </a:extLst>
        </xdr:cNvPr>
        <xdr:cNvSpPr txBox="1"/>
      </xdr:nvSpPr>
      <xdr:spPr>
        <a:xfrm>
          <a:off x="8273854" y="1153990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227134</xdr:colOff>
      <xdr:row>29</xdr:row>
      <xdr:rowOff>109903</xdr:rowOff>
    </xdr:from>
    <xdr:ext cx="652096" cy="251736"/>
    <xdr:sp macro="" textlink="">
      <xdr:nvSpPr>
        <xdr:cNvPr id="40" name="กล่องข้อความ 35">
          <a:extLst>
            <a:ext uri="{FF2B5EF4-FFF2-40B4-BE49-F238E27FC236}">
              <a16:creationId xmlns:a16="http://schemas.microsoft.com/office/drawing/2014/main" id="{48EEEE71-3E01-4FF7-80F4-008D7086D102}"/>
            </a:ext>
          </a:extLst>
        </xdr:cNvPr>
        <xdr:cNvSpPr txBox="1"/>
      </xdr:nvSpPr>
      <xdr:spPr>
        <a:xfrm>
          <a:off x="8273854" y="10990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</xdr:colOff>
      <xdr:row>11</xdr:row>
      <xdr:rowOff>167640</xdr:rowOff>
    </xdr:from>
    <xdr:to>
      <xdr:col>10</xdr:col>
      <xdr:colOff>22860</xdr:colOff>
      <xdr:row>11</xdr:row>
      <xdr:rowOff>182880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5F0D5909-6A2E-45BA-AC28-3C21FBD51A61}"/>
            </a:ext>
          </a:extLst>
        </xdr:cNvPr>
        <xdr:cNvCxnSpPr/>
      </xdr:nvCxnSpPr>
      <xdr:spPr>
        <a:xfrm flipV="1">
          <a:off x="5524500" y="2499360"/>
          <a:ext cx="97536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14</xdr:row>
      <xdr:rowOff>129540</xdr:rowOff>
    </xdr:from>
    <xdr:to>
      <xdr:col>17</xdr:col>
      <xdr:colOff>15240</xdr:colOff>
      <xdr:row>14</xdr:row>
      <xdr:rowOff>137160</xdr:rowOff>
    </xdr:to>
    <xdr:cxnSp macro="">
      <xdr:nvCxnSpPr>
        <xdr:cNvPr id="47" name="ลูกศรเชื่อมต่อแบบตรง 46">
          <a:extLst>
            <a:ext uri="{FF2B5EF4-FFF2-40B4-BE49-F238E27FC236}">
              <a16:creationId xmlns:a16="http://schemas.microsoft.com/office/drawing/2014/main" id="{30B5CE54-E564-4B0D-8D22-DE0781CA17BF}"/>
            </a:ext>
          </a:extLst>
        </xdr:cNvPr>
        <xdr:cNvCxnSpPr/>
      </xdr:nvCxnSpPr>
      <xdr:spPr>
        <a:xfrm>
          <a:off x="6713220" y="3055620"/>
          <a:ext cx="140970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20934</xdr:colOff>
      <xdr:row>17</xdr:row>
      <xdr:rowOff>163285</xdr:rowOff>
    </xdr:from>
    <xdr:to>
      <xdr:col>17</xdr:col>
      <xdr:colOff>192426</xdr:colOff>
      <xdr:row>17</xdr:row>
      <xdr:rowOff>175846</xdr:rowOff>
    </xdr:to>
    <xdr:cxnSp macro="">
      <xdr:nvCxnSpPr>
        <xdr:cNvPr id="49" name="ลูกศรเชื่อมต่อแบบตรง 48">
          <a:extLst>
            <a:ext uri="{FF2B5EF4-FFF2-40B4-BE49-F238E27FC236}">
              <a16:creationId xmlns:a16="http://schemas.microsoft.com/office/drawing/2014/main" id="{D8930461-0C89-46FD-BF91-DA5038F1B6E0}"/>
            </a:ext>
          </a:extLst>
        </xdr:cNvPr>
        <xdr:cNvCxnSpPr/>
      </xdr:nvCxnSpPr>
      <xdr:spPr>
        <a:xfrm>
          <a:off x="5534967" y="3667648"/>
          <a:ext cx="2763129" cy="1256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213360</xdr:colOff>
      <xdr:row>20</xdr:row>
      <xdr:rowOff>76200</xdr:rowOff>
    </xdr:from>
    <xdr:to>
      <xdr:col>16</xdr:col>
      <xdr:colOff>15240</xdr:colOff>
      <xdr:row>20</xdr:row>
      <xdr:rowOff>76200</xdr:rowOff>
    </xdr:to>
    <xdr:cxnSp macro="">
      <xdr:nvCxnSpPr>
        <xdr:cNvPr id="51" name="ลูกศรเชื่อมต่อแบบตรง 50">
          <a:extLst>
            <a:ext uri="{FF2B5EF4-FFF2-40B4-BE49-F238E27FC236}">
              <a16:creationId xmlns:a16="http://schemas.microsoft.com/office/drawing/2014/main" id="{B5EEA72A-1EDA-43DF-90D9-D86048A3EA14}"/>
            </a:ext>
          </a:extLst>
        </xdr:cNvPr>
        <xdr:cNvCxnSpPr/>
      </xdr:nvCxnSpPr>
      <xdr:spPr>
        <a:xfrm>
          <a:off x="7612380" y="4191000"/>
          <a:ext cx="2667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205740</xdr:colOff>
      <xdr:row>23</xdr:row>
      <xdr:rowOff>106680</xdr:rowOff>
    </xdr:from>
    <xdr:to>
      <xdr:col>16</xdr:col>
      <xdr:colOff>236220</xdr:colOff>
      <xdr:row>23</xdr:row>
      <xdr:rowOff>114300</xdr:rowOff>
    </xdr:to>
    <xdr:cxnSp macro="">
      <xdr:nvCxnSpPr>
        <xdr:cNvPr id="53" name="ลูกศรเชื่อมต่อแบบตรง 52">
          <a:extLst>
            <a:ext uri="{FF2B5EF4-FFF2-40B4-BE49-F238E27FC236}">
              <a16:creationId xmlns:a16="http://schemas.microsoft.com/office/drawing/2014/main" id="{566CC9C9-6C9B-49EC-BB85-C1441857EC01}"/>
            </a:ext>
          </a:extLst>
        </xdr:cNvPr>
        <xdr:cNvCxnSpPr/>
      </xdr:nvCxnSpPr>
      <xdr:spPr>
        <a:xfrm>
          <a:off x="7147560" y="4815840"/>
          <a:ext cx="95250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26</xdr:row>
      <xdr:rowOff>15240</xdr:rowOff>
    </xdr:from>
    <xdr:to>
      <xdr:col>8</xdr:col>
      <xdr:colOff>22860</xdr:colOff>
      <xdr:row>26</xdr:row>
      <xdr:rowOff>22860</xdr:rowOff>
    </xdr:to>
    <xdr:cxnSp macro="">
      <xdr:nvCxnSpPr>
        <xdr:cNvPr id="55" name="ลูกศรเชื่อมต่อแบบตรง 54">
          <a:extLst>
            <a:ext uri="{FF2B5EF4-FFF2-40B4-BE49-F238E27FC236}">
              <a16:creationId xmlns:a16="http://schemas.microsoft.com/office/drawing/2014/main" id="{D783DB91-ED31-45AC-B8EF-A07FA440EEBD}"/>
            </a:ext>
          </a:extLst>
        </xdr:cNvPr>
        <xdr:cNvCxnSpPr/>
      </xdr:nvCxnSpPr>
      <xdr:spPr>
        <a:xfrm>
          <a:off x="5516880" y="5318760"/>
          <a:ext cx="5029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76200</xdr:colOff>
      <xdr:row>40</xdr:row>
      <xdr:rowOff>83820</xdr:rowOff>
    </xdr:from>
    <xdr:to>
      <xdr:col>15</xdr:col>
      <xdr:colOff>144780</xdr:colOff>
      <xdr:row>40</xdr:row>
      <xdr:rowOff>91440</xdr:rowOff>
    </xdr:to>
    <xdr:cxnSp macro="">
      <xdr:nvCxnSpPr>
        <xdr:cNvPr id="59" name="ลูกศรเชื่อมต่อแบบตรง 58">
          <a:extLst>
            <a:ext uri="{FF2B5EF4-FFF2-40B4-BE49-F238E27FC236}">
              <a16:creationId xmlns:a16="http://schemas.microsoft.com/office/drawing/2014/main" id="{DD0D1642-1284-4F7B-8CA2-46BEAC9E1B0E}"/>
            </a:ext>
          </a:extLst>
        </xdr:cNvPr>
        <xdr:cNvCxnSpPr/>
      </xdr:nvCxnSpPr>
      <xdr:spPr>
        <a:xfrm flipV="1">
          <a:off x="7475220" y="8313420"/>
          <a:ext cx="30480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217714</xdr:colOff>
      <xdr:row>44</xdr:row>
      <xdr:rowOff>8374</xdr:rowOff>
    </xdr:from>
    <xdr:to>
      <xdr:col>15</xdr:col>
      <xdr:colOff>62803</xdr:colOff>
      <xdr:row>44</xdr:row>
      <xdr:rowOff>8374</xdr:rowOff>
    </xdr:to>
    <xdr:cxnSp macro="">
      <xdr:nvCxnSpPr>
        <xdr:cNvPr id="61" name="ลูกศรเชื่อมต่อแบบตรง 60">
          <a:extLst>
            <a:ext uri="{FF2B5EF4-FFF2-40B4-BE49-F238E27FC236}">
              <a16:creationId xmlns:a16="http://schemas.microsoft.com/office/drawing/2014/main" id="{4FEFD803-5371-460D-A9CF-791E0D713EA1}"/>
            </a:ext>
          </a:extLst>
        </xdr:cNvPr>
        <xdr:cNvCxnSpPr/>
      </xdr:nvCxnSpPr>
      <xdr:spPr>
        <a:xfrm>
          <a:off x="6924989" y="8984901"/>
          <a:ext cx="770374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228600</xdr:colOff>
      <xdr:row>46</xdr:row>
      <xdr:rowOff>137160</xdr:rowOff>
    </xdr:from>
    <xdr:to>
      <xdr:col>16</xdr:col>
      <xdr:colOff>228600</xdr:colOff>
      <xdr:row>46</xdr:row>
      <xdr:rowOff>144780</xdr:rowOff>
    </xdr:to>
    <xdr:cxnSp macro="">
      <xdr:nvCxnSpPr>
        <xdr:cNvPr id="72" name="ลูกศรเชื่อมต่อแบบตรง 71">
          <a:extLst>
            <a:ext uri="{FF2B5EF4-FFF2-40B4-BE49-F238E27FC236}">
              <a16:creationId xmlns:a16="http://schemas.microsoft.com/office/drawing/2014/main" id="{A0F03013-305F-436A-8C2B-937FF5429E2B}"/>
            </a:ext>
          </a:extLst>
        </xdr:cNvPr>
        <xdr:cNvCxnSpPr/>
      </xdr:nvCxnSpPr>
      <xdr:spPr>
        <a:xfrm>
          <a:off x="6454140" y="9555480"/>
          <a:ext cx="163830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227134</xdr:colOff>
      <xdr:row>0</xdr:row>
      <xdr:rowOff>109903</xdr:rowOff>
    </xdr:from>
    <xdr:ext cx="652096" cy="251736"/>
    <xdr:sp macro="" textlink="">
      <xdr:nvSpPr>
        <xdr:cNvPr id="2" name="กล่องข้อความ 35">
          <a:extLst>
            <a:ext uri="{FF2B5EF4-FFF2-40B4-BE49-F238E27FC236}">
              <a16:creationId xmlns:a16="http://schemas.microsoft.com/office/drawing/2014/main" id="{CB76D06F-827F-4173-B3A5-88F847A09019}"/>
            </a:ext>
          </a:extLst>
        </xdr:cNvPr>
        <xdr:cNvSpPr txBox="1"/>
      </xdr:nvSpPr>
      <xdr:spPr>
        <a:xfrm>
          <a:off x="8022394" y="10990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227134</xdr:colOff>
      <xdr:row>29</xdr:row>
      <xdr:rowOff>109903</xdr:rowOff>
    </xdr:from>
    <xdr:ext cx="652096" cy="251736"/>
    <xdr:sp macro="" textlink="">
      <xdr:nvSpPr>
        <xdr:cNvPr id="6" name="กล่องข้อความ 35">
          <a:extLst>
            <a:ext uri="{FF2B5EF4-FFF2-40B4-BE49-F238E27FC236}">
              <a16:creationId xmlns:a16="http://schemas.microsoft.com/office/drawing/2014/main" id="{26838640-770D-49CF-902D-5F9A0741D533}"/>
            </a:ext>
          </a:extLst>
        </xdr:cNvPr>
        <xdr:cNvSpPr txBox="1"/>
      </xdr:nvSpPr>
      <xdr:spPr>
        <a:xfrm>
          <a:off x="7656634" y="10990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11</xdr:col>
      <xdr:colOff>182880</xdr:colOff>
      <xdr:row>48</xdr:row>
      <xdr:rowOff>190500</xdr:rowOff>
    </xdr:from>
    <xdr:to>
      <xdr:col>17</xdr:col>
      <xdr:colOff>7620</xdr:colOff>
      <xdr:row>49</xdr:row>
      <xdr:rowOff>7620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E8220BEA-E9EE-44FF-9B30-DA9FD19EEE86}"/>
            </a:ext>
          </a:extLst>
        </xdr:cNvPr>
        <xdr:cNvCxnSpPr/>
      </xdr:nvCxnSpPr>
      <xdr:spPr>
        <a:xfrm>
          <a:off x="6896100" y="10005060"/>
          <a:ext cx="121920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243840</xdr:colOff>
      <xdr:row>52</xdr:row>
      <xdr:rowOff>6280</xdr:rowOff>
    </xdr:from>
    <xdr:to>
      <xdr:col>13</xdr:col>
      <xdr:colOff>197534</xdr:colOff>
      <xdr:row>52</xdr:row>
      <xdr:rowOff>11807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CE551849-E373-455F-AD2C-71A6446308CE}"/>
            </a:ext>
          </a:extLst>
        </xdr:cNvPr>
        <xdr:cNvCxnSpPr/>
      </xdr:nvCxnSpPr>
      <xdr:spPr>
        <a:xfrm>
          <a:off x="6469380" y="10613320"/>
          <a:ext cx="898574" cy="552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182880</xdr:colOff>
      <xdr:row>0</xdr:row>
      <xdr:rowOff>38100</xdr:rowOff>
    </xdr:from>
    <xdr:ext cx="652096" cy="269876"/>
    <xdr:sp macro="" textlink="">
      <xdr:nvSpPr>
        <xdr:cNvPr id="29" name="กล่องข้อความ 15">
          <a:extLst>
            <a:ext uri="{FF2B5EF4-FFF2-40B4-BE49-F238E27FC236}">
              <a16:creationId xmlns:a16="http://schemas.microsoft.com/office/drawing/2014/main" id="{CB960060-4256-44CE-AC43-5A102A16CAE3}"/>
            </a:ext>
          </a:extLst>
        </xdr:cNvPr>
        <xdr:cNvSpPr txBox="1"/>
      </xdr:nvSpPr>
      <xdr:spPr>
        <a:xfrm>
          <a:off x="8077200" y="3810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0</xdr:colOff>
      <xdr:row>10</xdr:row>
      <xdr:rowOff>114300</xdr:rowOff>
    </xdr:from>
    <xdr:to>
      <xdr:col>12</xdr:col>
      <xdr:colOff>7620</xdr:colOff>
      <xdr:row>10</xdr:row>
      <xdr:rowOff>129540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135CEFE8-2737-4B4A-8F21-300901692B0E}"/>
            </a:ext>
          </a:extLst>
        </xdr:cNvPr>
        <xdr:cNvCxnSpPr/>
      </xdr:nvCxnSpPr>
      <xdr:spPr>
        <a:xfrm flipV="1">
          <a:off x="6088380" y="2484120"/>
          <a:ext cx="137922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15240</xdr:colOff>
      <xdr:row>15</xdr:row>
      <xdr:rowOff>91440</xdr:rowOff>
    </xdr:from>
    <xdr:to>
      <xdr:col>12</xdr:col>
      <xdr:colOff>0</xdr:colOff>
      <xdr:row>15</xdr:row>
      <xdr:rowOff>91440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4FAC5368-66BC-4F70-A006-49886D03A8E0}"/>
            </a:ext>
          </a:extLst>
        </xdr:cNvPr>
        <xdr:cNvCxnSpPr/>
      </xdr:nvCxnSpPr>
      <xdr:spPr>
        <a:xfrm>
          <a:off x="6103620" y="3451860"/>
          <a:ext cx="135636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20</xdr:row>
      <xdr:rowOff>167640</xdr:rowOff>
    </xdr:from>
    <xdr:to>
      <xdr:col>11</xdr:col>
      <xdr:colOff>213360</xdr:colOff>
      <xdr:row>20</xdr:row>
      <xdr:rowOff>175260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76460F36-949C-471E-8C93-1D1B620F6459}"/>
            </a:ext>
          </a:extLst>
        </xdr:cNvPr>
        <xdr:cNvCxnSpPr/>
      </xdr:nvCxnSpPr>
      <xdr:spPr>
        <a:xfrm flipV="1">
          <a:off x="6088380" y="4518660"/>
          <a:ext cx="13639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182880</xdr:colOff>
      <xdr:row>26</xdr:row>
      <xdr:rowOff>38100</xdr:rowOff>
    </xdr:from>
    <xdr:ext cx="652096" cy="269876"/>
    <xdr:sp macro="" textlink="">
      <xdr:nvSpPr>
        <xdr:cNvPr id="3" name="กล่องข้อความ 15">
          <a:extLst>
            <a:ext uri="{FF2B5EF4-FFF2-40B4-BE49-F238E27FC236}">
              <a16:creationId xmlns:a16="http://schemas.microsoft.com/office/drawing/2014/main" id="{601C01F9-B0FF-43C2-A79C-A1AC94FD8A92}"/>
            </a:ext>
          </a:extLst>
        </xdr:cNvPr>
        <xdr:cNvSpPr txBox="1"/>
      </xdr:nvSpPr>
      <xdr:spPr>
        <a:xfrm>
          <a:off x="8077200" y="3810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7620</xdr:colOff>
      <xdr:row>37</xdr:row>
      <xdr:rowOff>53340</xdr:rowOff>
    </xdr:from>
    <xdr:to>
      <xdr:col>14</xdr:col>
      <xdr:colOff>30480</xdr:colOff>
      <xdr:row>37</xdr:row>
      <xdr:rowOff>68580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6DE171AB-75F6-4332-8D3B-CCD0C81D72D6}"/>
            </a:ext>
          </a:extLst>
        </xdr:cNvPr>
        <xdr:cNvCxnSpPr/>
      </xdr:nvCxnSpPr>
      <xdr:spPr>
        <a:xfrm flipV="1">
          <a:off x="6553200" y="8976360"/>
          <a:ext cx="137160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7620</xdr:colOff>
      <xdr:row>42</xdr:row>
      <xdr:rowOff>53340</xdr:rowOff>
    </xdr:from>
    <xdr:to>
      <xdr:col>17</xdr:col>
      <xdr:colOff>167640</xdr:colOff>
      <xdr:row>42</xdr:row>
      <xdr:rowOff>60960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3CB0F0F3-F7F5-45DE-81FE-F3B480AA2CC2}"/>
            </a:ext>
          </a:extLst>
        </xdr:cNvPr>
        <xdr:cNvCxnSpPr/>
      </xdr:nvCxnSpPr>
      <xdr:spPr>
        <a:xfrm flipV="1">
          <a:off x="7246620" y="10165080"/>
          <a:ext cx="15011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220980</xdr:colOff>
      <xdr:row>48</xdr:row>
      <xdr:rowOff>15240</xdr:rowOff>
    </xdr:from>
    <xdr:to>
      <xdr:col>14</xdr:col>
      <xdr:colOff>38100</xdr:colOff>
      <xdr:row>48</xdr:row>
      <xdr:rowOff>15240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41601447-10CF-48CD-8301-A1BAEDF0DDA2}"/>
            </a:ext>
          </a:extLst>
        </xdr:cNvPr>
        <xdr:cNvCxnSpPr/>
      </xdr:nvCxnSpPr>
      <xdr:spPr>
        <a:xfrm>
          <a:off x="6530340" y="11315700"/>
          <a:ext cx="14020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182880</xdr:colOff>
      <xdr:row>52</xdr:row>
      <xdr:rowOff>38100</xdr:rowOff>
    </xdr:from>
    <xdr:ext cx="652096" cy="269876"/>
    <xdr:sp macro="" textlink="">
      <xdr:nvSpPr>
        <xdr:cNvPr id="9" name="กล่องข้อความ 15">
          <a:extLst>
            <a:ext uri="{FF2B5EF4-FFF2-40B4-BE49-F238E27FC236}">
              <a16:creationId xmlns:a16="http://schemas.microsoft.com/office/drawing/2014/main" id="{F55A5417-DA73-4874-A6AF-3B625A53D7B9}"/>
            </a:ext>
          </a:extLst>
        </xdr:cNvPr>
        <xdr:cNvSpPr txBox="1"/>
      </xdr:nvSpPr>
      <xdr:spPr>
        <a:xfrm>
          <a:off x="8077200" y="597408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7</xdr:col>
      <xdr:colOff>220980</xdr:colOff>
      <xdr:row>62</xdr:row>
      <xdr:rowOff>167640</xdr:rowOff>
    </xdr:from>
    <xdr:to>
      <xdr:col>14</xdr:col>
      <xdr:colOff>22860</xdr:colOff>
      <xdr:row>62</xdr:row>
      <xdr:rowOff>175260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EC20FB63-3F0C-4A9D-869B-9B38F1A9E406}"/>
            </a:ext>
          </a:extLst>
        </xdr:cNvPr>
        <xdr:cNvCxnSpPr/>
      </xdr:nvCxnSpPr>
      <xdr:spPr>
        <a:xfrm flipV="1">
          <a:off x="6530340" y="15361920"/>
          <a:ext cx="13868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</xdr:colOff>
      <xdr:row>68</xdr:row>
      <xdr:rowOff>0</xdr:rowOff>
    </xdr:from>
    <xdr:to>
      <xdr:col>14</xdr:col>
      <xdr:colOff>22860</xdr:colOff>
      <xdr:row>68</xdr:row>
      <xdr:rowOff>0</xdr:rowOff>
    </xdr:to>
    <xdr:cxnSp macro="">
      <xdr:nvCxnSpPr>
        <xdr:cNvPr id="12" name="ลูกศรเชื่อมต่อแบบตรง 11">
          <a:extLst>
            <a:ext uri="{FF2B5EF4-FFF2-40B4-BE49-F238E27FC236}">
              <a16:creationId xmlns:a16="http://schemas.microsoft.com/office/drawing/2014/main" id="{3FF721FD-507D-49E6-B3C1-4301FB9CB2D9}"/>
            </a:ext>
          </a:extLst>
        </xdr:cNvPr>
        <xdr:cNvCxnSpPr/>
      </xdr:nvCxnSpPr>
      <xdr:spPr>
        <a:xfrm>
          <a:off x="6553200" y="16581120"/>
          <a:ext cx="13639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198120</xdr:colOff>
      <xdr:row>74</xdr:row>
      <xdr:rowOff>7620</xdr:rowOff>
    </xdr:from>
    <xdr:to>
      <xdr:col>17</xdr:col>
      <xdr:colOff>7620</xdr:colOff>
      <xdr:row>74</xdr:row>
      <xdr:rowOff>7620</xdr:rowOff>
    </xdr:to>
    <xdr:cxnSp macro="">
      <xdr:nvCxnSpPr>
        <xdr:cNvPr id="14" name="ลูกศรเชื่อมต่อแบบตรง 13">
          <a:extLst>
            <a:ext uri="{FF2B5EF4-FFF2-40B4-BE49-F238E27FC236}">
              <a16:creationId xmlns:a16="http://schemas.microsoft.com/office/drawing/2014/main" id="{9E6B8F23-7D57-4284-A320-20254F2D59EB}"/>
            </a:ext>
          </a:extLst>
        </xdr:cNvPr>
        <xdr:cNvCxnSpPr/>
      </xdr:nvCxnSpPr>
      <xdr:spPr>
        <a:xfrm>
          <a:off x="7231380" y="17777460"/>
          <a:ext cx="135636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182880</xdr:colOff>
      <xdr:row>78</xdr:row>
      <xdr:rowOff>38100</xdr:rowOff>
    </xdr:from>
    <xdr:ext cx="652096" cy="269876"/>
    <xdr:sp macro="" textlink="">
      <xdr:nvSpPr>
        <xdr:cNvPr id="22" name="กล่องข้อความ 15">
          <a:extLst>
            <a:ext uri="{FF2B5EF4-FFF2-40B4-BE49-F238E27FC236}">
              <a16:creationId xmlns:a16="http://schemas.microsoft.com/office/drawing/2014/main" id="{7D5ED7B0-96B8-454E-911D-6E4DCD47694F}"/>
            </a:ext>
          </a:extLst>
        </xdr:cNvPr>
        <xdr:cNvSpPr txBox="1"/>
      </xdr:nvSpPr>
      <xdr:spPr>
        <a:xfrm>
          <a:off x="8077200" y="1191006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15240</xdr:colOff>
      <xdr:row>88</xdr:row>
      <xdr:rowOff>182880</xdr:rowOff>
    </xdr:from>
    <xdr:to>
      <xdr:col>15</xdr:col>
      <xdr:colOff>15240</xdr:colOff>
      <xdr:row>88</xdr:row>
      <xdr:rowOff>190500</xdr:rowOff>
    </xdr:to>
    <xdr:cxnSp macro="">
      <xdr:nvCxnSpPr>
        <xdr:cNvPr id="23" name="ลูกศรเชื่อมต่อแบบตรง 22">
          <a:extLst>
            <a:ext uri="{FF2B5EF4-FFF2-40B4-BE49-F238E27FC236}">
              <a16:creationId xmlns:a16="http://schemas.microsoft.com/office/drawing/2014/main" id="{4582C12C-15BC-4147-9D71-F882CF3A3FEA}"/>
            </a:ext>
          </a:extLst>
        </xdr:cNvPr>
        <xdr:cNvCxnSpPr/>
      </xdr:nvCxnSpPr>
      <xdr:spPr>
        <a:xfrm flipV="1">
          <a:off x="6789420" y="21846540"/>
          <a:ext cx="13487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</xdr:colOff>
      <xdr:row>95</xdr:row>
      <xdr:rowOff>0</xdr:rowOff>
    </xdr:from>
    <xdr:to>
      <xdr:col>14</xdr:col>
      <xdr:colOff>205740</xdr:colOff>
      <xdr:row>95</xdr:row>
      <xdr:rowOff>0</xdr:rowOff>
    </xdr:to>
    <xdr:cxnSp macro="">
      <xdr:nvCxnSpPr>
        <xdr:cNvPr id="25" name="ลูกศรเชื่อมต่อแบบตรง 24">
          <a:extLst>
            <a:ext uri="{FF2B5EF4-FFF2-40B4-BE49-F238E27FC236}">
              <a16:creationId xmlns:a16="http://schemas.microsoft.com/office/drawing/2014/main" id="{77D93FF0-9387-4266-977A-B59893693D6F}"/>
            </a:ext>
          </a:extLst>
        </xdr:cNvPr>
        <xdr:cNvCxnSpPr/>
      </xdr:nvCxnSpPr>
      <xdr:spPr>
        <a:xfrm>
          <a:off x="6781800" y="23355300"/>
          <a:ext cx="131826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100</xdr:row>
      <xdr:rowOff>190500</xdr:rowOff>
    </xdr:from>
    <xdr:to>
      <xdr:col>18</xdr:col>
      <xdr:colOff>15240</xdr:colOff>
      <xdr:row>101</xdr:row>
      <xdr:rowOff>0</xdr:rowOff>
    </xdr:to>
    <xdr:cxnSp macro="">
      <xdr:nvCxnSpPr>
        <xdr:cNvPr id="26" name="ลูกศรเชื่อมต่อแบบตรง 25">
          <a:extLst>
            <a:ext uri="{FF2B5EF4-FFF2-40B4-BE49-F238E27FC236}">
              <a16:creationId xmlns:a16="http://schemas.microsoft.com/office/drawing/2014/main" id="{4F2523F2-56EF-433E-8131-23C6B0790E9E}"/>
            </a:ext>
          </a:extLst>
        </xdr:cNvPr>
        <xdr:cNvCxnSpPr/>
      </xdr:nvCxnSpPr>
      <xdr:spPr>
        <a:xfrm>
          <a:off x="7459980" y="24231600"/>
          <a:ext cx="13106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182880</xdr:colOff>
      <xdr:row>104</xdr:row>
      <xdr:rowOff>38100</xdr:rowOff>
    </xdr:from>
    <xdr:ext cx="652096" cy="269876"/>
    <xdr:sp macro="" textlink="">
      <xdr:nvSpPr>
        <xdr:cNvPr id="28" name="กล่องข้อความ 15">
          <a:extLst>
            <a:ext uri="{FF2B5EF4-FFF2-40B4-BE49-F238E27FC236}">
              <a16:creationId xmlns:a16="http://schemas.microsoft.com/office/drawing/2014/main" id="{BC590E2D-10C9-493C-B1B4-21712B7396D5}"/>
            </a:ext>
          </a:extLst>
        </xdr:cNvPr>
        <xdr:cNvSpPr txBox="1"/>
      </xdr:nvSpPr>
      <xdr:spPr>
        <a:xfrm>
          <a:off x="8077200" y="1784604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7620</xdr:colOff>
      <xdr:row>119</xdr:row>
      <xdr:rowOff>190500</xdr:rowOff>
    </xdr:from>
    <xdr:to>
      <xdr:col>15</xdr:col>
      <xdr:colOff>38100</xdr:colOff>
      <xdr:row>119</xdr:row>
      <xdr:rowOff>190500</xdr:rowOff>
    </xdr:to>
    <xdr:cxnSp macro="">
      <xdr:nvCxnSpPr>
        <xdr:cNvPr id="31" name="ลูกศรเชื่อมต่อแบบตรง 30">
          <a:extLst>
            <a:ext uri="{FF2B5EF4-FFF2-40B4-BE49-F238E27FC236}">
              <a16:creationId xmlns:a16="http://schemas.microsoft.com/office/drawing/2014/main" id="{E6C5A89F-6FB1-45A6-8765-26EAB22FA56A}"/>
            </a:ext>
          </a:extLst>
        </xdr:cNvPr>
        <xdr:cNvCxnSpPr/>
      </xdr:nvCxnSpPr>
      <xdr:spPr>
        <a:xfrm>
          <a:off x="6781800" y="29474160"/>
          <a:ext cx="13792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213360</xdr:colOff>
      <xdr:row>125</xdr:row>
      <xdr:rowOff>190500</xdr:rowOff>
    </xdr:from>
    <xdr:to>
      <xdr:col>18</xdr:col>
      <xdr:colOff>7620</xdr:colOff>
      <xdr:row>125</xdr:row>
      <xdr:rowOff>190500</xdr:rowOff>
    </xdr:to>
    <xdr:cxnSp macro="">
      <xdr:nvCxnSpPr>
        <xdr:cNvPr id="32" name="ลูกศรเชื่อมต่อแบบตรง 31">
          <a:extLst>
            <a:ext uri="{FF2B5EF4-FFF2-40B4-BE49-F238E27FC236}">
              <a16:creationId xmlns:a16="http://schemas.microsoft.com/office/drawing/2014/main" id="{3E7193A6-E214-40D1-8994-A18F07528241}"/>
            </a:ext>
          </a:extLst>
        </xdr:cNvPr>
        <xdr:cNvCxnSpPr/>
      </xdr:nvCxnSpPr>
      <xdr:spPr>
        <a:xfrm>
          <a:off x="7452360" y="30662880"/>
          <a:ext cx="131064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182880</xdr:colOff>
      <xdr:row>130</xdr:row>
      <xdr:rowOff>38100</xdr:rowOff>
    </xdr:from>
    <xdr:ext cx="652096" cy="269876"/>
    <xdr:sp macro="" textlink="">
      <xdr:nvSpPr>
        <xdr:cNvPr id="39" name="กล่องข้อความ 15">
          <a:extLst>
            <a:ext uri="{FF2B5EF4-FFF2-40B4-BE49-F238E27FC236}">
              <a16:creationId xmlns:a16="http://schemas.microsoft.com/office/drawing/2014/main" id="{51006EFF-336D-4946-B181-C2931472CFBB}"/>
            </a:ext>
          </a:extLst>
        </xdr:cNvPr>
        <xdr:cNvSpPr txBox="1"/>
      </xdr:nvSpPr>
      <xdr:spPr>
        <a:xfrm>
          <a:off x="8077200" y="2378202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213360</xdr:colOff>
      <xdr:row>141</xdr:row>
      <xdr:rowOff>7620</xdr:rowOff>
    </xdr:from>
    <xdr:to>
      <xdr:col>15</xdr:col>
      <xdr:colOff>22860</xdr:colOff>
      <xdr:row>141</xdr:row>
      <xdr:rowOff>15240</xdr:rowOff>
    </xdr:to>
    <xdr:cxnSp macro="">
      <xdr:nvCxnSpPr>
        <xdr:cNvPr id="40" name="ลูกศรเชื่อมต่อแบบตรง 39">
          <a:extLst>
            <a:ext uri="{FF2B5EF4-FFF2-40B4-BE49-F238E27FC236}">
              <a16:creationId xmlns:a16="http://schemas.microsoft.com/office/drawing/2014/main" id="{A7009BDC-5717-4333-B52F-AC74BA4976B1}"/>
            </a:ext>
          </a:extLst>
        </xdr:cNvPr>
        <xdr:cNvCxnSpPr/>
      </xdr:nvCxnSpPr>
      <xdr:spPr>
        <a:xfrm flipV="1">
          <a:off x="6758940" y="34731960"/>
          <a:ext cx="13868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213360</xdr:colOff>
      <xdr:row>147</xdr:row>
      <xdr:rowOff>0</xdr:rowOff>
    </xdr:from>
    <xdr:to>
      <xdr:col>15</xdr:col>
      <xdr:colOff>0</xdr:colOff>
      <xdr:row>147</xdr:row>
      <xdr:rowOff>7620</xdr:rowOff>
    </xdr:to>
    <xdr:cxnSp macro="">
      <xdr:nvCxnSpPr>
        <xdr:cNvPr id="42" name="ลูกศรเชื่อมต่อแบบตรง 41">
          <a:extLst>
            <a:ext uri="{FF2B5EF4-FFF2-40B4-BE49-F238E27FC236}">
              <a16:creationId xmlns:a16="http://schemas.microsoft.com/office/drawing/2014/main" id="{5C40E82E-6CE0-4096-B2B3-F443E0480BEB}"/>
            </a:ext>
          </a:extLst>
        </xdr:cNvPr>
        <xdr:cNvCxnSpPr/>
      </xdr:nvCxnSpPr>
      <xdr:spPr>
        <a:xfrm>
          <a:off x="6758940" y="35913060"/>
          <a:ext cx="13639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220980</xdr:colOff>
      <xdr:row>152</xdr:row>
      <xdr:rowOff>182880</xdr:rowOff>
    </xdr:from>
    <xdr:to>
      <xdr:col>15</xdr:col>
      <xdr:colOff>7620</xdr:colOff>
      <xdr:row>153</xdr:row>
      <xdr:rowOff>0</xdr:rowOff>
    </xdr:to>
    <xdr:cxnSp macro="">
      <xdr:nvCxnSpPr>
        <xdr:cNvPr id="43" name="ลูกศรเชื่อมต่อแบบตรง 42">
          <a:extLst>
            <a:ext uri="{FF2B5EF4-FFF2-40B4-BE49-F238E27FC236}">
              <a16:creationId xmlns:a16="http://schemas.microsoft.com/office/drawing/2014/main" id="{3079A5EF-B438-482A-8A26-89C166E1F131}"/>
            </a:ext>
          </a:extLst>
        </xdr:cNvPr>
        <xdr:cNvCxnSpPr/>
      </xdr:nvCxnSpPr>
      <xdr:spPr>
        <a:xfrm flipV="1">
          <a:off x="6766560" y="37086540"/>
          <a:ext cx="136398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182880</xdr:colOff>
      <xdr:row>156</xdr:row>
      <xdr:rowOff>38100</xdr:rowOff>
    </xdr:from>
    <xdr:ext cx="652096" cy="269876"/>
    <xdr:sp macro="" textlink="">
      <xdr:nvSpPr>
        <xdr:cNvPr id="45" name="กล่องข้อความ 15">
          <a:extLst>
            <a:ext uri="{FF2B5EF4-FFF2-40B4-BE49-F238E27FC236}">
              <a16:creationId xmlns:a16="http://schemas.microsoft.com/office/drawing/2014/main" id="{699C9463-7DAE-4E3B-BE54-7CAE340288AA}"/>
            </a:ext>
          </a:extLst>
        </xdr:cNvPr>
        <xdr:cNvSpPr txBox="1"/>
      </xdr:nvSpPr>
      <xdr:spPr>
        <a:xfrm>
          <a:off x="8077200" y="2971800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7</xdr:col>
      <xdr:colOff>15240</xdr:colOff>
      <xdr:row>166</xdr:row>
      <xdr:rowOff>175260</xdr:rowOff>
    </xdr:from>
    <xdr:to>
      <xdr:col>13</xdr:col>
      <xdr:colOff>0</xdr:colOff>
      <xdr:row>166</xdr:row>
      <xdr:rowOff>175260</xdr:rowOff>
    </xdr:to>
    <xdr:cxnSp macro="">
      <xdr:nvCxnSpPr>
        <xdr:cNvPr id="46" name="ลูกศรเชื่อมต่อแบบตรง 45">
          <a:extLst>
            <a:ext uri="{FF2B5EF4-FFF2-40B4-BE49-F238E27FC236}">
              <a16:creationId xmlns:a16="http://schemas.microsoft.com/office/drawing/2014/main" id="{25632D00-B7D3-4CB3-A5D4-2014EB0B22F9}"/>
            </a:ext>
          </a:extLst>
        </xdr:cNvPr>
        <xdr:cNvCxnSpPr/>
      </xdr:nvCxnSpPr>
      <xdr:spPr>
        <a:xfrm>
          <a:off x="6324600" y="41132760"/>
          <a:ext cx="13639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172</xdr:row>
      <xdr:rowOff>167640</xdr:rowOff>
    </xdr:from>
    <xdr:to>
      <xdr:col>13</xdr:col>
      <xdr:colOff>15240</xdr:colOff>
      <xdr:row>172</xdr:row>
      <xdr:rowOff>167640</xdr:rowOff>
    </xdr:to>
    <xdr:cxnSp macro="">
      <xdr:nvCxnSpPr>
        <xdr:cNvPr id="48" name="ลูกศรเชื่อมต่อแบบตรง 47">
          <a:extLst>
            <a:ext uri="{FF2B5EF4-FFF2-40B4-BE49-F238E27FC236}">
              <a16:creationId xmlns:a16="http://schemas.microsoft.com/office/drawing/2014/main" id="{D859FAAD-7B06-4D53-9697-BE62BFE2F723}"/>
            </a:ext>
          </a:extLst>
        </xdr:cNvPr>
        <xdr:cNvCxnSpPr/>
      </xdr:nvCxnSpPr>
      <xdr:spPr>
        <a:xfrm>
          <a:off x="6309360" y="42313860"/>
          <a:ext cx="139446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15240</xdr:colOff>
      <xdr:row>178</xdr:row>
      <xdr:rowOff>167640</xdr:rowOff>
    </xdr:from>
    <xdr:to>
      <xdr:col>12</xdr:col>
      <xdr:colOff>213360</xdr:colOff>
      <xdr:row>178</xdr:row>
      <xdr:rowOff>167640</xdr:rowOff>
    </xdr:to>
    <xdr:cxnSp macro="">
      <xdr:nvCxnSpPr>
        <xdr:cNvPr id="50" name="ลูกศรเชื่อมต่อแบบตรง 49">
          <a:extLst>
            <a:ext uri="{FF2B5EF4-FFF2-40B4-BE49-F238E27FC236}">
              <a16:creationId xmlns:a16="http://schemas.microsoft.com/office/drawing/2014/main" id="{74EED32E-26A7-48F8-B3FC-B4616B577224}"/>
            </a:ext>
          </a:extLst>
        </xdr:cNvPr>
        <xdr:cNvCxnSpPr/>
      </xdr:nvCxnSpPr>
      <xdr:spPr>
        <a:xfrm>
          <a:off x="6324600" y="43502580"/>
          <a:ext cx="134874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182880</xdr:colOff>
      <xdr:row>182</xdr:row>
      <xdr:rowOff>38100</xdr:rowOff>
    </xdr:from>
    <xdr:ext cx="652096" cy="269876"/>
    <xdr:sp macro="" textlink="">
      <xdr:nvSpPr>
        <xdr:cNvPr id="52" name="กล่องข้อความ 15">
          <a:extLst>
            <a:ext uri="{FF2B5EF4-FFF2-40B4-BE49-F238E27FC236}">
              <a16:creationId xmlns:a16="http://schemas.microsoft.com/office/drawing/2014/main" id="{486DC101-D1AB-4C23-8BF9-21A483D5FF31}"/>
            </a:ext>
          </a:extLst>
        </xdr:cNvPr>
        <xdr:cNvSpPr txBox="1"/>
      </xdr:nvSpPr>
      <xdr:spPr>
        <a:xfrm>
          <a:off x="8077200" y="3565398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213360</xdr:colOff>
      <xdr:row>193</xdr:row>
      <xdr:rowOff>7620</xdr:rowOff>
    </xdr:from>
    <xdr:to>
      <xdr:col>13</xdr:col>
      <xdr:colOff>0</xdr:colOff>
      <xdr:row>193</xdr:row>
      <xdr:rowOff>15240</xdr:rowOff>
    </xdr:to>
    <xdr:cxnSp macro="">
      <xdr:nvCxnSpPr>
        <xdr:cNvPr id="54" name="ลูกศรเชื่อมต่อแบบตรง 53">
          <a:extLst>
            <a:ext uri="{FF2B5EF4-FFF2-40B4-BE49-F238E27FC236}">
              <a16:creationId xmlns:a16="http://schemas.microsoft.com/office/drawing/2014/main" id="{7307ED3A-6A87-405D-AC3A-22260A1CD933}"/>
            </a:ext>
          </a:extLst>
        </xdr:cNvPr>
        <xdr:cNvCxnSpPr/>
      </xdr:nvCxnSpPr>
      <xdr:spPr>
        <a:xfrm>
          <a:off x="6301740" y="47594520"/>
          <a:ext cx="13868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</xdr:colOff>
      <xdr:row>198</xdr:row>
      <xdr:rowOff>167640</xdr:rowOff>
    </xdr:from>
    <xdr:to>
      <xdr:col>15</xdr:col>
      <xdr:colOff>0</xdr:colOff>
      <xdr:row>198</xdr:row>
      <xdr:rowOff>175260</xdr:rowOff>
    </xdr:to>
    <xdr:cxnSp macro="">
      <xdr:nvCxnSpPr>
        <xdr:cNvPr id="56" name="ลูกศรเชื่อมต่อแบบตรง 55">
          <a:extLst>
            <a:ext uri="{FF2B5EF4-FFF2-40B4-BE49-F238E27FC236}">
              <a16:creationId xmlns:a16="http://schemas.microsoft.com/office/drawing/2014/main" id="{B0240CB8-0781-4556-A89D-18609E29C1D2}"/>
            </a:ext>
          </a:extLst>
        </xdr:cNvPr>
        <xdr:cNvCxnSpPr/>
      </xdr:nvCxnSpPr>
      <xdr:spPr>
        <a:xfrm flipV="1">
          <a:off x="6781800" y="48745140"/>
          <a:ext cx="13411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205740</xdr:colOff>
      <xdr:row>114</xdr:row>
      <xdr:rowOff>160020</xdr:rowOff>
    </xdr:from>
    <xdr:to>
      <xdr:col>18</xdr:col>
      <xdr:colOff>68580</xdr:colOff>
      <xdr:row>114</xdr:row>
      <xdr:rowOff>160020</xdr:rowOff>
    </xdr:to>
    <xdr:cxnSp macro="">
      <xdr:nvCxnSpPr>
        <xdr:cNvPr id="62" name="ลูกศรเชื่อมต่อแบบตรง 61">
          <a:extLst>
            <a:ext uri="{FF2B5EF4-FFF2-40B4-BE49-F238E27FC236}">
              <a16:creationId xmlns:a16="http://schemas.microsoft.com/office/drawing/2014/main" id="{3564307C-9F47-4047-B234-26B71EBB46F2}"/>
            </a:ext>
          </a:extLst>
        </xdr:cNvPr>
        <xdr:cNvCxnSpPr/>
      </xdr:nvCxnSpPr>
      <xdr:spPr>
        <a:xfrm>
          <a:off x="7444740" y="25641300"/>
          <a:ext cx="13792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271780</xdr:colOff>
      <xdr:row>0</xdr:row>
      <xdr:rowOff>103186</xdr:rowOff>
    </xdr:from>
    <xdr:ext cx="652096" cy="269876"/>
    <xdr:sp macro="" textlink="">
      <xdr:nvSpPr>
        <xdr:cNvPr id="3" name="กล่องข้อความ 15">
          <a:extLst>
            <a:ext uri="{FF2B5EF4-FFF2-40B4-BE49-F238E27FC236}">
              <a16:creationId xmlns:a16="http://schemas.microsoft.com/office/drawing/2014/main" id="{AB6D6A65-5AAF-4C7E-9132-4B8859A6A731}"/>
            </a:ext>
          </a:extLst>
        </xdr:cNvPr>
        <xdr:cNvSpPr txBox="1"/>
      </xdr:nvSpPr>
      <xdr:spPr>
        <a:xfrm>
          <a:off x="8615680" y="103186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15240</xdr:colOff>
      <xdr:row>10</xdr:row>
      <xdr:rowOff>144780</xdr:rowOff>
    </xdr:from>
    <xdr:to>
      <xdr:col>18</xdr:col>
      <xdr:colOff>0</xdr:colOff>
      <xdr:row>10</xdr:row>
      <xdr:rowOff>144780</xdr:rowOff>
    </xdr:to>
    <xdr:cxnSp macro="">
      <xdr:nvCxnSpPr>
        <xdr:cNvPr id="13" name="ลูกศรเชื่อมต่อแบบตรง 12">
          <a:extLst>
            <a:ext uri="{FF2B5EF4-FFF2-40B4-BE49-F238E27FC236}">
              <a16:creationId xmlns:a16="http://schemas.microsoft.com/office/drawing/2014/main" id="{F59A3531-DB6B-4E15-A998-AEA59A89E6F8}"/>
            </a:ext>
          </a:extLst>
        </xdr:cNvPr>
        <xdr:cNvCxnSpPr/>
      </xdr:nvCxnSpPr>
      <xdr:spPr>
        <a:xfrm>
          <a:off x="5935980" y="2263140"/>
          <a:ext cx="34290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22860</xdr:colOff>
      <xdr:row>13</xdr:row>
      <xdr:rowOff>0</xdr:rowOff>
    </xdr:from>
    <xdr:to>
      <xdr:col>17</xdr:col>
      <xdr:colOff>251460</xdr:colOff>
      <xdr:row>13</xdr:row>
      <xdr:rowOff>0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C04E7E93-9021-4CCE-80B2-217AF8BF247F}"/>
            </a:ext>
          </a:extLst>
        </xdr:cNvPr>
        <xdr:cNvCxnSpPr/>
      </xdr:nvCxnSpPr>
      <xdr:spPr>
        <a:xfrm>
          <a:off x="5943600" y="2712720"/>
          <a:ext cx="3390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0</xdr:rowOff>
    </xdr:from>
    <xdr:to>
      <xdr:col>18</xdr:col>
      <xdr:colOff>7620</xdr:colOff>
      <xdr:row>15</xdr:row>
      <xdr:rowOff>7620</xdr:rowOff>
    </xdr:to>
    <xdr:cxnSp macro="">
      <xdr:nvCxnSpPr>
        <xdr:cNvPr id="17" name="ลูกศรเชื่อมต่อแบบตรง 16">
          <a:extLst>
            <a:ext uri="{FF2B5EF4-FFF2-40B4-BE49-F238E27FC236}">
              <a16:creationId xmlns:a16="http://schemas.microsoft.com/office/drawing/2014/main" id="{43A41640-D2C6-4B0C-BDA5-89A13AE25A5D}"/>
            </a:ext>
          </a:extLst>
        </xdr:cNvPr>
        <xdr:cNvCxnSpPr/>
      </xdr:nvCxnSpPr>
      <xdr:spPr>
        <a:xfrm flipV="1">
          <a:off x="5920740" y="3147060"/>
          <a:ext cx="31546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655320</xdr:colOff>
      <xdr:row>16</xdr:row>
      <xdr:rowOff>190500</xdr:rowOff>
    </xdr:from>
    <xdr:to>
      <xdr:col>17</xdr:col>
      <xdr:colOff>259080</xdr:colOff>
      <xdr:row>17</xdr:row>
      <xdr:rowOff>7620</xdr:rowOff>
    </xdr:to>
    <xdr:cxnSp macro="">
      <xdr:nvCxnSpPr>
        <xdr:cNvPr id="19" name="ลูกศรเชื่อมต่อแบบตรง 18">
          <a:extLst>
            <a:ext uri="{FF2B5EF4-FFF2-40B4-BE49-F238E27FC236}">
              <a16:creationId xmlns:a16="http://schemas.microsoft.com/office/drawing/2014/main" id="{0E6DBA8A-D495-41D5-B3B9-7539D5E26121}"/>
            </a:ext>
          </a:extLst>
        </xdr:cNvPr>
        <xdr:cNvCxnSpPr/>
      </xdr:nvCxnSpPr>
      <xdr:spPr>
        <a:xfrm flipV="1">
          <a:off x="5905500" y="3497580"/>
          <a:ext cx="343662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15240</xdr:colOff>
      <xdr:row>18</xdr:row>
      <xdr:rowOff>182880</xdr:rowOff>
    </xdr:from>
    <xdr:to>
      <xdr:col>17</xdr:col>
      <xdr:colOff>274320</xdr:colOff>
      <xdr:row>19</xdr:row>
      <xdr:rowOff>7620</xdr:rowOff>
    </xdr:to>
    <xdr:cxnSp macro="">
      <xdr:nvCxnSpPr>
        <xdr:cNvPr id="21" name="ลูกศรเชื่อมต่อแบบตรง 20">
          <a:extLst>
            <a:ext uri="{FF2B5EF4-FFF2-40B4-BE49-F238E27FC236}">
              <a16:creationId xmlns:a16="http://schemas.microsoft.com/office/drawing/2014/main" id="{A50BEA15-AED9-4F5D-9466-3D52B6003EE3}"/>
            </a:ext>
          </a:extLst>
        </xdr:cNvPr>
        <xdr:cNvCxnSpPr/>
      </xdr:nvCxnSpPr>
      <xdr:spPr>
        <a:xfrm flipV="1">
          <a:off x="5935980" y="3886200"/>
          <a:ext cx="3421380" cy="228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22860</xdr:colOff>
      <xdr:row>21</xdr:row>
      <xdr:rowOff>0</xdr:rowOff>
    </xdr:from>
    <xdr:to>
      <xdr:col>17</xdr:col>
      <xdr:colOff>259080</xdr:colOff>
      <xdr:row>21</xdr:row>
      <xdr:rowOff>0</xdr:rowOff>
    </xdr:to>
    <xdr:cxnSp macro="">
      <xdr:nvCxnSpPr>
        <xdr:cNvPr id="24" name="ลูกศรเชื่อมต่อแบบตรง 23">
          <a:extLst>
            <a:ext uri="{FF2B5EF4-FFF2-40B4-BE49-F238E27FC236}">
              <a16:creationId xmlns:a16="http://schemas.microsoft.com/office/drawing/2014/main" id="{A5AC9EB1-6D81-4A4F-B511-8C23C56B8644}"/>
            </a:ext>
          </a:extLst>
        </xdr:cNvPr>
        <xdr:cNvCxnSpPr/>
      </xdr:nvCxnSpPr>
      <xdr:spPr>
        <a:xfrm>
          <a:off x="5943600" y="4297680"/>
          <a:ext cx="33985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22</xdr:row>
      <xdr:rowOff>175260</xdr:rowOff>
    </xdr:from>
    <xdr:to>
      <xdr:col>17</xdr:col>
      <xdr:colOff>274320</xdr:colOff>
      <xdr:row>22</xdr:row>
      <xdr:rowOff>182880</xdr:rowOff>
    </xdr:to>
    <xdr:cxnSp macro="">
      <xdr:nvCxnSpPr>
        <xdr:cNvPr id="26" name="ลูกศรเชื่อมต่อแบบตรง 25">
          <a:extLst>
            <a:ext uri="{FF2B5EF4-FFF2-40B4-BE49-F238E27FC236}">
              <a16:creationId xmlns:a16="http://schemas.microsoft.com/office/drawing/2014/main" id="{4AA93542-D5E0-4E41-80AF-34E6195E47E5}"/>
            </a:ext>
          </a:extLst>
        </xdr:cNvPr>
        <xdr:cNvCxnSpPr/>
      </xdr:nvCxnSpPr>
      <xdr:spPr>
        <a:xfrm flipV="1">
          <a:off x="5920740" y="4671060"/>
          <a:ext cx="34366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24</xdr:row>
      <xdr:rowOff>106680</xdr:rowOff>
    </xdr:from>
    <xdr:to>
      <xdr:col>17</xdr:col>
      <xdr:colOff>266700</xdr:colOff>
      <xdr:row>24</xdr:row>
      <xdr:rowOff>106680</xdr:rowOff>
    </xdr:to>
    <xdr:cxnSp macro="">
      <xdr:nvCxnSpPr>
        <xdr:cNvPr id="28" name="ลูกศรเชื่อมต่อแบบตรง 27">
          <a:extLst>
            <a:ext uri="{FF2B5EF4-FFF2-40B4-BE49-F238E27FC236}">
              <a16:creationId xmlns:a16="http://schemas.microsoft.com/office/drawing/2014/main" id="{14ECF66B-E3C4-451B-9B8B-ACD4EEA8A41B}"/>
            </a:ext>
          </a:extLst>
        </xdr:cNvPr>
        <xdr:cNvCxnSpPr/>
      </xdr:nvCxnSpPr>
      <xdr:spPr>
        <a:xfrm>
          <a:off x="5928360" y="4998720"/>
          <a:ext cx="34213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662940</xdr:colOff>
      <xdr:row>27</xdr:row>
      <xdr:rowOff>7620</xdr:rowOff>
    </xdr:from>
    <xdr:to>
      <xdr:col>17</xdr:col>
      <xdr:colOff>251460</xdr:colOff>
      <xdr:row>27</xdr:row>
      <xdr:rowOff>7620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9257B30F-71B8-4B65-8B11-603EC6C539FC}"/>
            </a:ext>
          </a:extLst>
        </xdr:cNvPr>
        <xdr:cNvCxnSpPr/>
      </xdr:nvCxnSpPr>
      <xdr:spPr>
        <a:xfrm>
          <a:off x="5913120" y="5532120"/>
          <a:ext cx="34213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227134</xdr:colOff>
      <xdr:row>0</xdr:row>
      <xdr:rowOff>109903</xdr:rowOff>
    </xdr:from>
    <xdr:ext cx="652096" cy="251736"/>
    <xdr:sp macro="" textlink="">
      <xdr:nvSpPr>
        <xdr:cNvPr id="2" name="กล่องข้อความ 35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7687114" y="9043738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7</xdr:col>
      <xdr:colOff>236220</xdr:colOff>
      <xdr:row>40</xdr:row>
      <xdr:rowOff>76200</xdr:rowOff>
    </xdr:from>
    <xdr:to>
      <xdr:col>9</xdr:col>
      <xdr:colOff>7620</xdr:colOff>
      <xdr:row>40</xdr:row>
      <xdr:rowOff>76200</xdr:rowOff>
    </xdr:to>
    <xdr:cxnSp macro="">
      <xdr:nvCxnSpPr>
        <xdr:cNvPr id="18" name="ลูกศรเชื่อมต่อแบบตรง 17">
          <a:extLst>
            <a:ext uri="{FF2B5EF4-FFF2-40B4-BE49-F238E27FC236}">
              <a16:creationId xmlns:a16="http://schemas.microsoft.com/office/drawing/2014/main" id="{D7D9A2D7-6313-4A0B-9C08-23BEE15CC079}"/>
            </a:ext>
          </a:extLst>
        </xdr:cNvPr>
        <xdr:cNvCxnSpPr/>
      </xdr:nvCxnSpPr>
      <xdr:spPr>
        <a:xfrm>
          <a:off x="6248400" y="8298180"/>
          <a:ext cx="2743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205740</xdr:colOff>
      <xdr:row>43</xdr:row>
      <xdr:rowOff>129540</xdr:rowOff>
    </xdr:from>
    <xdr:to>
      <xdr:col>9</xdr:col>
      <xdr:colOff>30480</xdr:colOff>
      <xdr:row>43</xdr:row>
      <xdr:rowOff>137160</xdr:rowOff>
    </xdr:to>
    <xdr:cxnSp macro="">
      <xdr:nvCxnSpPr>
        <xdr:cNvPr id="19" name="ลูกศรเชื่อมต่อแบบตรง 18">
          <a:extLst>
            <a:ext uri="{FF2B5EF4-FFF2-40B4-BE49-F238E27FC236}">
              <a16:creationId xmlns:a16="http://schemas.microsoft.com/office/drawing/2014/main" id="{A84A2A81-F2DB-43AF-8792-412A2BB622BD}"/>
            </a:ext>
          </a:extLst>
        </xdr:cNvPr>
        <xdr:cNvCxnSpPr/>
      </xdr:nvCxnSpPr>
      <xdr:spPr>
        <a:xfrm flipV="1">
          <a:off x="6217920" y="8976360"/>
          <a:ext cx="3276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220980</xdr:colOff>
      <xdr:row>47</xdr:row>
      <xdr:rowOff>0</xdr:rowOff>
    </xdr:from>
    <xdr:to>
      <xdr:col>9</xdr:col>
      <xdr:colOff>30480</xdr:colOff>
      <xdr:row>47</xdr:row>
      <xdr:rowOff>7620</xdr:rowOff>
    </xdr:to>
    <xdr:cxnSp macro="">
      <xdr:nvCxnSpPr>
        <xdr:cNvPr id="22" name="ลูกศรเชื่อมต่อแบบตรง 21">
          <a:extLst>
            <a:ext uri="{FF2B5EF4-FFF2-40B4-BE49-F238E27FC236}">
              <a16:creationId xmlns:a16="http://schemas.microsoft.com/office/drawing/2014/main" id="{10956B3C-EDB1-49D2-8AAC-DBF5D07D23D0}"/>
            </a:ext>
          </a:extLst>
        </xdr:cNvPr>
        <xdr:cNvCxnSpPr/>
      </xdr:nvCxnSpPr>
      <xdr:spPr>
        <a:xfrm>
          <a:off x="6233160" y="9669780"/>
          <a:ext cx="3124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259080</xdr:colOff>
      <xdr:row>11</xdr:row>
      <xdr:rowOff>53340</xdr:rowOff>
    </xdr:from>
    <xdr:to>
      <xdr:col>8</xdr:col>
      <xdr:colOff>76200</xdr:colOff>
      <xdr:row>11</xdr:row>
      <xdr:rowOff>53340</xdr:rowOff>
    </xdr:to>
    <xdr:cxnSp macro="">
      <xdr:nvCxnSpPr>
        <xdr:cNvPr id="29" name="ลูกศรเชื่อมต่อแบบตรง 28">
          <a:extLst>
            <a:ext uri="{FF2B5EF4-FFF2-40B4-BE49-F238E27FC236}">
              <a16:creationId xmlns:a16="http://schemas.microsoft.com/office/drawing/2014/main" id="{15D44197-151B-430B-AB2A-4164A38C006D}"/>
            </a:ext>
          </a:extLst>
        </xdr:cNvPr>
        <xdr:cNvCxnSpPr/>
      </xdr:nvCxnSpPr>
      <xdr:spPr>
        <a:xfrm>
          <a:off x="5974080" y="2385060"/>
          <a:ext cx="3733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220980</xdr:colOff>
      <xdr:row>14</xdr:row>
      <xdr:rowOff>182880</xdr:rowOff>
    </xdr:from>
    <xdr:to>
      <xdr:col>9</xdr:col>
      <xdr:colOff>45720</xdr:colOff>
      <xdr:row>14</xdr:row>
      <xdr:rowOff>182880</xdr:rowOff>
    </xdr:to>
    <xdr:cxnSp macro="">
      <xdr:nvCxnSpPr>
        <xdr:cNvPr id="31" name="ลูกศรเชื่อมต่อแบบตรง 30">
          <a:extLst>
            <a:ext uri="{FF2B5EF4-FFF2-40B4-BE49-F238E27FC236}">
              <a16:creationId xmlns:a16="http://schemas.microsoft.com/office/drawing/2014/main" id="{2A173C8B-CDAA-4F0F-9804-73E1FFEE4941}"/>
            </a:ext>
          </a:extLst>
        </xdr:cNvPr>
        <xdr:cNvCxnSpPr/>
      </xdr:nvCxnSpPr>
      <xdr:spPr>
        <a:xfrm>
          <a:off x="6233160" y="3108960"/>
          <a:ext cx="32766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251460</xdr:colOff>
      <xdr:row>19</xdr:row>
      <xdr:rowOff>190500</xdr:rowOff>
    </xdr:from>
    <xdr:to>
      <xdr:col>11</xdr:col>
      <xdr:colOff>38100</xdr:colOff>
      <xdr:row>20</xdr:row>
      <xdr:rowOff>0</xdr:rowOff>
    </xdr:to>
    <xdr:cxnSp macro="">
      <xdr:nvCxnSpPr>
        <xdr:cNvPr id="33" name="ลูกศรเชื่อมต่อแบบตรง 32">
          <a:extLst>
            <a:ext uri="{FF2B5EF4-FFF2-40B4-BE49-F238E27FC236}">
              <a16:creationId xmlns:a16="http://schemas.microsoft.com/office/drawing/2014/main" id="{BD653A0D-840B-4DCE-8242-F9A67780FFDF}"/>
            </a:ext>
          </a:extLst>
        </xdr:cNvPr>
        <xdr:cNvCxnSpPr/>
      </xdr:nvCxnSpPr>
      <xdr:spPr>
        <a:xfrm>
          <a:off x="6766560" y="4107180"/>
          <a:ext cx="2895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220980</xdr:colOff>
      <xdr:row>24</xdr:row>
      <xdr:rowOff>137160</xdr:rowOff>
    </xdr:from>
    <xdr:to>
      <xdr:col>13</xdr:col>
      <xdr:colOff>251460</xdr:colOff>
      <xdr:row>24</xdr:row>
      <xdr:rowOff>137160</xdr:rowOff>
    </xdr:to>
    <xdr:cxnSp macro="">
      <xdr:nvCxnSpPr>
        <xdr:cNvPr id="35" name="ลูกศรเชื่อมต่อแบบตรง 34">
          <a:extLst>
            <a:ext uri="{FF2B5EF4-FFF2-40B4-BE49-F238E27FC236}">
              <a16:creationId xmlns:a16="http://schemas.microsoft.com/office/drawing/2014/main" id="{F3113306-6F2D-4785-BE51-6A5C20FF8C35}"/>
            </a:ext>
          </a:extLst>
        </xdr:cNvPr>
        <xdr:cNvCxnSpPr/>
      </xdr:nvCxnSpPr>
      <xdr:spPr>
        <a:xfrm>
          <a:off x="7505700" y="5044440"/>
          <a:ext cx="2743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227134</xdr:colOff>
      <xdr:row>29</xdr:row>
      <xdr:rowOff>109903</xdr:rowOff>
    </xdr:from>
    <xdr:ext cx="652096" cy="251736"/>
    <xdr:sp macro="" textlink="">
      <xdr:nvSpPr>
        <xdr:cNvPr id="8" name="กล่องข้อความ 35">
          <a:extLst>
            <a:ext uri="{FF2B5EF4-FFF2-40B4-BE49-F238E27FC236}">
              <a16:creationId xmlns:a16="http://schemas.microsoft.com/office/drawing/2014/main" id="{44AA0C3B-F82F-49C8-855B-172D94AED25F}"/>
            </a:ext>
          </a:extLst>
        </xdr:cNvPr>
        <xdr:cNvSpPr txBox="1"/>
      </xdr:nvSpPr>
      <xdr:spPr>
        <a:xfrm>
          <a:off x="8441494" y="619828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11</xdr:col>
      <xdr:colOff>213360</xdr:colOff>
      <xdr:row>14</xdr:row>
      <xdr:rowOff>167640</xdr:rowOff>
    </xdr:from>
    <xdr:to>
      <xdr:col>13</xdr:col>
      <xdr:colOff>30480</xdr:colOff>
      <xdr:row>14</xdr:row>
      <xdr:rowOff>167640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994B562F-C408-459F-A8C2-0F4E93CE3595}"/>
            </a:ext>
          </a:extLst>
        </xdr:cNvPr>
        <xdr:cNvCxnSpPr/>
      </xdr:nvCxnSpPr>
      <xdr:spPr>
        <a:xfrm>
          <a:off x="7231380" y="3093720"/>
          <a:ext cx="32766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175846</xdr:colOff>
      <xdr:row>0</xdr:row>
      <xdr:rowOff>190500</xdr:rowOff>
    </xdr:from>
    <xdr:ext cx="652096" cy="251736"/>
    <xdr:sp macro="" textlink="">
      <xdr:nvSpPr>
        <xdr:cNvPr id="16" name="กล่องข้อความ 35">
          <a:extLst>
            <a:ext uri="{FF2B5EF4-FFF2-40B4-BE49-F238E27FC236}">
              <a16:creationId xmlns:a16="http://schemas.microsoft.com/office/drawing/2014/main" id="{D81AC2C2-DB37-44CD-A378-1F38718F2182}"/>
            </a:ext>
          </a:extLst>
        </xdr:cNvPr>
        <xdr:cNvSpPr txBox="1"/>
      </xdr:nvSpPr>
      <xdr:spPr>
        <a:xfrm>
          <a:off x="8336866" y="19050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7</xdr:col>
      <xdr:colOff>129540</xdr:colOff>
      <xdr:row>9</xdr:row>
      <xdr:rowOff>160020</xdr:rowOff>
    </xdr:from>
    <xdr:to>
      <xdr:col>9</xdr:col>
      <xdr:colOff>53340</xdr:colOff>
      <xdr:row>9</xdr:row>
      <xdr:rowOff>160020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B58564CA-FBB2-43AD-8DB5-5BF97EC835A0}"/>
            </a:ext>
          </a:extLst>
        </xdr:cNvPr>
        <xdr:cNvCxnSpPr/>
      </xdr:nvCxnSpPr>
      <xdr:spPr>
        <a:xfrm>
          <a:off x="6126480" y="2133600"/>
          <a:ext cx="3886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175846</xdr:colOff>
      <xdr:row>29</xdr:row>
      <xdr:rowOff>190500</xdr:rowOff>
    </xdr:from>
    <xdr:ext cx="652096" cy="251736"/>
    <xdr:sp macro="" textlink="">
      <xdr:nvSpPr>
        <xdr:cNvPr id="14" name="กล่องข้อความ 35">
          <a:extLst>
            <a:ext uri="{FF2B5EF4-FFF2-40B4-BE49-F238E27FC236}">
              <a16:creationId xmlns:a16="http://schemas.microsoft.com/office/drawing/2014/main" id="{81D0BF52-2794-4BFD-8A17-20B931C8FFAB}"/>
            </a:ext>
          </a:extLst>
        </xdr:cNvPr>
        <xdr:cNvSpPr txBox="1"/>
      </xdr:nvSpPr>
      <xdr:spPr>
        <a:xfrm>
          <a:off x="7917766" y="19050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243840</xdr:colOff>
      <xdr:row>39</xdr:row>
      <xdr:rowOff>0</xdr:rowOff>
    </xdr:from>
    <xdr:to>
      <xdr:col>12</xdr:col>
      <xdr:colOff>22860</xdr:colOff>
      <xdr:row>39</xdr:row>
      <xdr:rowOff>0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9F91EDFF-6F51-4579-BF4B-A5027CD3B2CA}"/>
            </a:ext>
          </a:extLst>
        </xdr:cNvPr>
        <xdr:cNvCxnSpPr/>
      </xdr:nvCxnSpPr>
      <xdr:spPr>
        <a:xfrm>
          <a:off x="6705600" y="8107680"/>
          <a:ext cx="5638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175846</xdr:colOff>
      <xdr:row>58</xdr:row>
      <xdr:rowOff>190500</xdr:rowOff>
    </xdr:from>
    <xdr:ext cx="652096" cy="251736"/>
    <xdr:sp macro="" textlink="">
      <xdr:nvSpPr>
        <xdr:cNvPr id="17" name="กล่องข้อความ 35">
          <a:extLst>
            <a:ext uri="{FF2B5EF4-FFF2-40B4-BE49-F238E27FC236}">
              <a16:creationId xmlns:a16="http://schemas.microsoft.com/office/drawing/2014/main" id="{1446562D-D28F-4A23-B848-CA2DB92DEBE3}"/>
            </a:ext>
          </a:extLst>
        </xdr:cNvPr>
        <xdr:cNvSpPr txBox="1"/>
      </xdr:nvSpPr>
      <xdr:spPr>
        <a:xfrm>
          <a:off x="7917766" y="612648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12</xdr:col>
      <xdr:colOff>228600</xdr:colOff>
      <xdr:row>68</xdr:row>
      <xdr:rowOff>137160</xdr:rowOff>
    </xdr:from>
    <xdr:to>
      <xdr:col>14</xdr:col>
      <xdr:colOff>243840</xdr:colOff>
      <xdr:row>68</xdr:row>
      <xdr:rowOff>137160</xdr:rowOff>
    </xdr:to>
    <xdr:cxnSp macro="">
      <xdr:nvCxnSpPr>
        <xdr:cNvPr id="18" name="ลูกศรเชื่อมต่อแบบตรง 17">
          <a:extLst>
            <a:ext uri="{FF2B5EF4-FFF2-40B4-BE49-F238E27FC236}">
              <a16:creationId xmlns:a16="http://schemas.microsoft.com/office/drawing/2014/main" id="{EE80E8A1-FC77-4DDA-AA76-29E337EF77D5}"/>
            </a:ext>
          </a:extLst>
        </xdr:cNvPr>
        <xdr:cNvCxnSpPr/>
      </xdr:nvCxnSpPr>
      <xdr:spPr>
        <a:xfrm>
          <a:off x="7475220" y="14173200"/>
          <a:ext cx="51054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754380</xdr:colOff>
      <xdr:row>14</xdr:row>
      <xdr:rowOff>7620</xdr:rowOff>
    </xdr:from>
    <xdr:to>
      <xdr:col>17</xdr:col>
      <xdr:colOff>205740</xdr:colOff>
      <xdr:row>14</xdr:row>
      <xdr:rowOff>7620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F3208B33-396E-4145-9962-4FE1E0777745}"/>
            </a:ext>
          </a:extLst>
        </xdr:cNvPr>
        <xdr:cNvCxnSpPr/>
      </xdr:nvCxnSpPr>
      <xdr:spPr>
        <a:xfrm>
          <a:off x="5692140" y="2971800"/>
          <a:ext cx="29641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205740</xdr:colOff>
      <xdr:row>42</xdr:row>
      <xdr:rowOff>160020</xdr:rowOff>
    </xdr:from>
    <xdr:to>
      <xdr:col>10</xdr:col>
      <xdr:colOff>30480</xdr:colOff>
      <xdr:row>42</xdr:row>
      <xdr:rowOff>167640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22E12475-28DD-4208-9977-5818816B78C9}"/>
            </a:ext>
          </a:extLst>
        </xdr:cNvPr>
        <xdr:cNvCxnSpPr/>
      </xdr:nvCxnSpPr>
      <xdr:spPr>
        <a:xfrm flipV="1">
          <a:off x="6446520" y="8862060"/>
          <a:ext cx="30480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48</xdr:row>
      <xdr:rowOff>144780</xdr:rowOff>
    </xdr:from>
    <xdr:to>
      <xdr:col>16</xdr:col>
      <xdr:colOff>60960</xdr:colOff>
      <xdr:row>48</xdr:row>
      <xdr:rowOff>152400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ABAFBBB3-7694-43D1-A362-1EC7B5B0A619}"/>
            </a:ext>
          </a:extLst>
        </xdr:cNvPr>
        <xdr:cNvCxnSpPr/>
      </xdr:nvCxnSpPr>
      <xdr:spPr>
        <a:xfrm flipV="1">
          <a:off x="8001000" y="10073640"/>
          <a:ext cx="30480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72</xdr:row>
      <xdr:rowOff>53340</xdr:rowOff>
    </xdr:from>
    <xdr:to>
      <xdr:col>17</xdr:col>
      <xdr:colOff>190500</xdr:colOff>
      <xdr:row>72</xdr:row>
      <xdr:rowOff>83820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4C371038-7949-44F4-BB3E-0C8645367D5C}"/>
            </a:ext>
          </a:extLst>
        </xdr:cNvPr>
        <xdr:cNvCxnSpPr/>
      </xdr:nvCxnSpPr>
      <xdr:spPr>
        <a:xfrm flipV="1">
          <a:off x="5707380" y="14881860"/>
          <a:ext cx="2933700" cy="3048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22860</xdr:colOff>
      <xdr:row>77</xdr:row>
      <xdr:rowOff>190500</xdr:rowOff>
    </xdr:from>
    <xdr:to>
      <xdr:col>17</xdr:col>
      <xdr:colOff>205740</xdr:colOff>
      <xdr:row>78</xdr:row>
      <xdr:rowOff>22860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894055A9-68E3-40D0-B560-3372DAE560B0}"/>
            </a:ext>
          </a:extLst>
        </xdr:cNvPr>
        <xdr:cNvCxnSpPr/>
      </xdr:nvCxnSpPr>
      <xdr:spPr>
        <a:xfrm flipV="1">
          <a:off x="5722620" y="16009620"/>
          <a:ext cx="2933700" cy="3048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15240</xdr:colOff>
      <xdr:row>80</xdr:row>
      <xdr:rowOff>167640</xdr:rowOff>
    </xdr:from>
    <xdr:to>
      <xdr:col>17</xdr:col>
      <xdr:colOff>198120</xdr:colOff>
      <xdr:row>81</xdr:row>
      <xdr:rowOff>0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D068FBED-C47B-4852-8AB9-7D002C3C184B}"/>
            </a:ext>
          </a:extLst>
        </xdr:cNvPr>
        <xdr:cNvCxnSpPr/>
      </xdr:nvCxnSpPr>
      <xdr:spPr>
        <a:xfrm flipV="1">
          <a:off x="5715000" y="16581120"/>
          <a:ext cx="2933700" cy="3048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731520</xdr:colOff>
      <xdr:row>16</xdr:row>
      <xdr:rowOff>190500</xdr:rowOff>
    </xdr:from>
    <xdr:to>
      <xdr:col>8</xdr:col>
      <xdr:colOff>205740</xdr:colOff>
      <xdr:row>17</xdr:row>
      <xdr:rowOff>0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C11A5876-F27D-403D-8274-6E57E3562C68}"/>
            </a:ext>
          </a:extLst>
        </xdr:cNvPr>
        <xdr:cNvCxnSpPr/>
      </xdr:nvCxnSpPr>
      <xdr:spPr>
        <a:xfrm flipV="1">
          <a:off x="5669280" y="3550920"/>
          <a:ext cx="7772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243840</xdr:colOff>
      <xdr:row>15</xdr:row>
      <xdr:rowOff>106680</xdr:rowOff>
    </xdr:from>
    <xdr:to>
      <xdr:col>15</xdr:col>
      <xdr:colOff>30480</xdr:colOff>
      <xdr:row>15</xdr:row>
      <xdr:rowOff>114300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7F93673F-4FA0-469E-9C0D-54768C79ACD8}"/>
            </a:ext>
          </a:extLst>
        </xdr:cNvPr>
        <xdr:cNvCxnSpPr/>
      </xdr:nvCxnSpPr>
      <xdr:spPr>
        <a:xfrm flipV="1">
          <a:off x="6797040" y="3230880"/>
          <a:ext cx="18364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</xdr:colOff>
      <xdr:row>11</xdr:row>
      <xdr:rowOff>0</xdr:rowOff>
    </xdr:from>
    <xdr:to>
      <xdr:col>12</xdr:col>
      <xdr:colOff>60960</xdr:colOff>
      <xdr:row>11</xdr:row>
      <xdr:rowOff>7620</xdr:rowOff>
    </xdr:to>
    <xdr:cxnSp macro="">
      <xdr:nvCxnSpPr>
        <xdr:cNvPr id="17" name="ลูกศรเชื่อมต่อแบบตรง 16">
          <a:extLst>
            <a:ext uri="{FF2B5EF4-FFF2-40B4-BE49-F238E27FC236}">
              <a16:creationId xmlns:a16="http://schemas.microsoft.com/office/drawing/2014/main" id="{F0A1BAA7-EFF6-4E4F-80B8-9C21F5C36FBA}"/>
            </a:ext>
          </a:extLst>
        </xdr:cNvPr>
        <xdr:cNvCxnSpPr/>
      </xdr:nvCxnSpPr>
      <xdr:spPr>
        <a:xfrm flipV="1">
          <a:off x="6614160" y="2331720"/>
          <a:ext cx="83820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106680</xdr:colOff>
      <xdr:row>13</xdr:row>
      <xdr:rowOff>15240</xdr:rowOff>
    </xdr:from>
    <xdr:to>
      <xdr:col>18</xdr:col>
      <xdr:colOff>7620</xdr:colOff>
      <xdr:row>13</xdr:row>
      <xdr:rowOff>15240</xdr:rowOff>
    </xdr:to>
    <xdr:cxnSp macro="">
      <xdr:nvCxnSpPr>
        <xdr:cNvPr id="19" name="ลูกศรเชื่อมต่อแบบตรง 18">
          <a:extLst>
            <a:ext uri="{FF2B5EF4-FFF2-40B4-BE49-F238E27FC236}">
              <a16:creationId xmlns:a16="http://schemas.microsoft.com/office/drawing/2014/main" id="{1BE909D8-1155-4A87-9E80-BF77530A9E0A}"/>
            </a:ext>
          </a:extLst>
        </xdr:cNvPr>
        <xdr:cNvCxnSpPr/>
      </xdr:nvCxnSpPr>
      <xdr:spPr>
        <a:xfrm>
          <a:off x="8023860" y="2743200"/>
          <a:ext cx="82296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228600</xdr:colOff>
      <xdr:row>39</xdr:row>
      <xdr:rowOff>15240</xdr:rowOff>
    </xdr:from>
    <xdr:to>
      <xdr:col>17</xdr:col>
      <xdr:colOff>251460</xdr:colOff>
      <xdr:row>39</xdr:row>
      <xdr:rowOff>22860</xdr:rowOff>
    </xdr:to>
    <xdr:cxnSp macro="">
      <xdr:nvCxnSpPr>
        <xdr:cNvPr id="24" name="ลูกศรเชื่อมต่อแบบตรง 23">
          <a:extLst>
            <a:ext uri="{FF2B5EF4-FFF2-40B4-BE49-F238E27FC236}">
              <a16:creationId xmlns:a16="http://schemas.microsoft.com/office/drawing/2014/main" id="{1E799775-B660-458B-957C-C002497E3F79}"/>
            </a:ext>
          </a:extLst>
        </xdr:cNvPr>
        <xdr:cNvCxnSpPr/>
      </xdr:nvCxnSpPr>
      <xdr:spPr>
        <a:xfrm>
          <a:off x="6598920" y="8046720"/>
          <a:ext cx="22326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</xdr:colOff>
      <xdr:row>41</xdr:row>
      <xdr:rowOff>0</xdr:rowOff>
    </xdr:from>
    <xdr:to>
      <xdr:col>13</xdr:col>
      <xdr:colOff>53340</xdr:colOff>
      <xdr:row>41</xdr:row>
      <xdr:rowOff>0</xdr:rowOff>
    </xdr:to>
    <xdr:cxnSp macro="">
      <xdr:nvCxnSpPr>
        <xdr:cNvPr id="26" name="ลูกศรเชื่อมต่อแบบตรง 25">
          <a:extLst>
            <a:ext uri="{FF2B5EF4-FFF2-40B4-BE49-F238E27FC236}">
              <a16:creationId xmlns:a16="http://schemas.microsoft.com/office/drawing/2014/main" id="{BBB7EE0C-9F4D-4FD7-9187-273EA3456BEA}"/>
            </a:ext>
          </a:extLst>
        </xdr:cNvPr>
        <xdr:cNvCxnSpPr/>
      </xdr:nvCxnSpPr>
      <xdr:spPr>
        <a:xfrm>
          <a:off x="6377940" y="8427720"/>
          <a:ext cx="131826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236220</xdr:colOff>
      <xdr:row>42</xdr:row>
      <xdr:rowOff>182880</xdr:rowOff>
    </xdr:from>
    <xdr:to>
      <xdr:col>13</xdr:col>
      <xdr:colOff>22860</xdr:colOff>
      <xdr:row>42</xdr:row>
      <xdr:rowOff>190500</xdr:rowOff>
    </xdr:to>
    <xdr:cxnSp macro="">
      <xdr:nvCxnSpPr>
        <xdr:cNvPr id="30" name="ลูกศรเชื่อมต่อแบบตรง 29">
          <a:extLst>
            <a:ext uri="{FF2B5EF4-FFF2-40B4-BE49-F238E27FC236}">
              <a16:creationId xmlns:a16="http://schemas.microsoft.com/office/drawing/2014/main" id="{BA23398C-A1B1-4A41-9C11-2B98ABD41189}"/>
            </a:ext>
          </a:extLst>
        </xdr:cNvPr>
        <xdr:cNvCxnSpPr/>
      </xdr:nvCxnSpPr>
      <xdr:spPr>
        <a:xfrm flipV="1">
          <a:off x="6103620" y="8808720"/>
          <a:ext cx="156210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228600</xdr:colOff>
      <xdr:row>44</xdr:row>
      <xdr:rowOff>144780</xdr:rowOff>
    </xdr:from>
    <xdr:to>
      <xdr:col>16</xdr:col>
      <xdr:colOff>22860</xdr:colOff>
      <xdr:row>44</xdr:row>
      <xdr:rowOff>160020</xdr:rowOff>
    </xdr:to>
    <xdr:cxnSp macro="">
      <xdr:nvCxnSpPr>
        <xdr:cNvPr id="32" name="ลูกศรเชื่อมต่อแบบตรง 31">
          <a:extLst>
            <a:ext uri="{FF2B5EF4-FFF2-40B4-BE49-F238E27FC236}">
              <a16:creationId xmlns:a16="http://schemas.microsoft.com/office/drawing/2014/main" id="{3F9BFDF9-473F-4E8D-8DD9-FC5041CFD101}"/>
            </a:ext>
          </a:extLst>
        </xdr:cNvPr>
        <xdr:cNvCxnSpPr/>
      </xdr:nvCxnSpPr>
      <xdr:spPr>
        <a:xfrm>
          <a:off x="7368540" y="9166860"/>
          <a:ext cx="103632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</xdr:colOff>
      <xdr:row>46</xdr:row>
      <xdr:rowOff>114300</xdr:rowOff>
    </xdr:from>
    <xdr:to>
      <xdr:col>12</xdr:col>
      <xdr:colOff>243840</xdr:colOff>
      <xdr:row>46</xdr:row>
      <xdr:rowOff>121920</xdr:rowOff>
    </xdr:to>
    <xdr:cxnSp macro="">
      <xdr:nvCxnSpPr>
        <xdr:cNvPr id="34" name="ลูกศรเชื่อมต่อแบบตรง 33">
          <a:extLst>
            <a:ext uri="{FF2B5EF4-FFF2-40B4-BE49-F238E27FC236}">
              <a16:creationId xmlns:a16="http://schemas.microsoft.com/office/drawing/2014/main" id="{52941BA9-C1F9-4FCD-BE91-347988CD6124}"/>
            </a:ext>
          </a:extLst>
        </xdr:cNvPr>
        <xdr:cNvCxnSpPr/>
      </xdr:nvCxnSpPr>
      <xdr:spPr>
        <a:xfrm>
          <a:off x="6126480" y="9532620"/>
          <a:ext cx="15087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22860</xdr:colOff>
      <xdr:row>47</xdr:row>
      <xdr:rowOff>167640</xdr:rowOff>
    </xdr:from>
    <xdr:to>
      <xdr:col>15</xdr:col>
      <xdr:colOff>15240</xdr:colOff>
      <xdr:row>47</xdr:row>
      <xdr:rowOff>167640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9610C595-021E-4367-90B6-105D717235B6}"/>
            </a:ext>
          </a:extLst>
        </xdr:cNvPr>
        <xdr:cNvCxnSpPr/>
      </xdr:nvCxnSpPr>
      <xdr:spPr>
        <a:xfrm>
          <a:off x="6629400" y="9784080"/>
          <a:ext cx="15240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49</xdr:row>
      <xdr:rowOff>144780</xdr:rowOff>
    </xdr:from>
    <xdr:to>
      <xdr:col>15</xdr:col>
      <xdr:colOff>30480</xdr:colOff>
      <xdr:row>49</xdr:row>
      <xdr:rowOff>152400</xdr:rowOff>
    </xdr:to>
    <xdr:cxnSp macro="">
      <xdr:nvCxnSpPr>
        <xdr:cNvPr id="49" name="ลูกศรเชื่อมต่อแบบตรง 48">
          <a:extLst>
            <a:ext uri="{FF2B5EF4-FFF2-40B4-BE49-F238E27FC236}">
              <a16:creationId xmlns:a16="http://schemas.microsoft.com/office/drawing/2014/main" id="{F8036756-B76C-492E-9387-4F8DDABD60C4}"/>
            </a:ext>
          </a:extLst>
        </xdr:cNvPr>
        <xdr:cNvCxnSpPr/>
      </xdr:nvCxnSpPr>
      <xdr:spPr>
        <a:xfrm>
          <a:off x="6606540" y="10157460"/>
          <a:ext cx="156210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228600</xdr:colOff>
      <xdr:row>51</xdr:row>
      <xdr:rowOff>182880</xdr:rowOff>
    </xdr:from>
    <xdr:to>
      <xdr:col>11</xdr:col>
      <xdr:colOff>243840</xdr:colOff>
      <xdr:row>52</xdr:row>
      <xdr:rowOff>7620</xdr:rowOff>
    </xdr:to>
    <xdr:cxnSp macro="">
      <xdr:nvCxnSpPr>
        <xdr:cNvPr id="50" name="ลูกศรเชื่อมต่อแบบตรง 49">
          <a:extLst>
            <a:ext uri="{FF2B5EF4-FFF2-40B4-BE49-F238E27FC236}">
              <a16:creationId xmlns:a16="http://schemas.microsoft.com/office/drawing/2014/main" id="{80B4960C-916F-406F-88DB-AFBB1D4A7D2E}"/>
            </a:ext>
          </a:extLst>
        </xdr:cNvPr>
        <xdr:cNvCxnSpPr/>
      </xdr:nvCxnSpPr>
      <xdr:spPr>
        <a:xfrm flipV="1">
          <a:off x="6096000" y="10591800"/>
          <a:ext cx="1287780" cy="228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220980</xdr:colOff>
      <xdr:row>53</xdr:row>
      <xdr:rowOff>182880</xdr:rowOff>
    </xdr:from>
    <xdr:to>
      <xdr:col>12</xdr:col>
      <xdr:colOff>7620</xdr:colOff>
      <xdr:row>53</xdr:row>
      <xdr:rowOff>190500</xdr:rowOff>
    </xdr:to>
    <xdr:cxnSp macro="">
      <xdr:nvCxnSpPr>
        <xdr:cNvPr id="53" name="ลูกศรเชื่อมต่อแบบตรง 52">
          <a:extLst>
            <a:ext uri="{FF2B5EF4-FFF2-40B4-BE49-F238E27FC236}">
              <a16:creationId xmlns:a16="http://schemas.microsoft.com/office/drawing/2014/main" id="{21FB9F64-60B2-4F73-9EE9-41C74BC1B12A}"/>
            </a:ext>
          </a:extLst>
        </xdr:cNvPr>
        <xdr:cNvCxnSpPr/>
      </xdr:nvCxnSpPr>
      <xdr:spPr>
        <a:xfrm flipV="1">
          <a:off x="6088380" y="10988040"/>
          <a:ext cx="13106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182880</xdr:colOff>
      <xdr:row>55</xdr:row>
      <xdr:rowOff>190500</xdr:rowOff>
    </xdr:from>
    <xdr:to>
      <xdr:col>11</xdr:col>
      <xdr:colOff>236220</xdr:colOff>
      <xdr:row>55</xdr:row>
      <xdr:rowOff>190500</xdr:rowOff>
    </xdr:to>
    <xdr:cxnSp macro="">
      <xdr:nvCxnSpPr>
        <xdr:cNvPr id="54" name="ลูกศรเชื่อมต่อแบบตรง 53">
          <a:extLst>
            <a:ext uri="{FF2B5EF4-FFF2-40B4-BE49-F238E27FC236}">
              <a16:creationId xmlns:a16="http://schemas.microsoft.com/office/drawing/2014/main" id="{B9EE51C7-8EDC-4E51-9993-6B0425763432}"/>
            </a:ext>
          </a:extLst>
        </xdr:cNvPr>
        <xdr:cNvCxnSpPr/>
      </xdr:nvCxnSpPr>
      <xdr:spPr>
        <a:xfrm>
          <a:off x="6050280" y="11391900"/>
          <a:ext cx="13258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213360</xdr:colOff>
      <xdr:row>68</xdr:row>
      <xdr:rowOff>38100</xdr:rowOff>
    </xdr:from>
    <xdr:to>
      <xdr:col>15</xdr:col>
      <xdr:colOff>0</xdr:colOff>
      <xdr:row>68</xdr:row>
      <xdr:rowOff>38100</xdr:rowOff>
    </xdr:to>
    <xdr:cxnSp macro="">
      <xdr:nvCxnSpPr>
        <xdr:cNvPr id="56" name="ลูกศรเชื่อมต่อแบบตรง 55">
          <a:extLst>
            <a:ext uri="{FF2B5EF4-FFF2-40B4-BE49-F238E27FC236}">
              <a16:creationId xmlns:a16="http://schemas.microsoft.com/office/drawing/2014/main" id="{DE101E13-8109-446F-A6B5-F29EFCE73B29}"/>
            </a:ext>
          </a:extLst>
        </xdr:cNvPr>
        <xdr:cNvCxnSpPr/>
      </xdr:nvCxnSpPr>
      <xdr:spPr>
        <a:xfrm>
          <a:off x="7353300" y="13967460"/>
          <a:ext cx="78486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71</xdr:row>
      <xdr:rowOff>83820</xdr:rowOff>
    </xdr:from>
    <xdr:to>
      <xdr:col>12</xdr:col>
      <xdr:colOff>30480</xdr:colOff>
      <xdr:row>71</xdr:row>
      <xdr:rowOff>83820</xdr:rowOff>
    </xdr:to>
    <xdr:cxnSp macro="">
      <xdr:nvCxnSpPr>
        <xdr:cNvPr id="61" name="ลูกศรเชื่อมต่อแบบตรง 60">
          <a:extLst>
            <a:ext uri="{FF2B5EF4-FFF2-40B4-BE49-F238E27FC236}">
              <a16:creationId xmlns:a16="http://schemas.microsoft.com/office/drawing/2014/main" id="{00C5E7D5-7E86-40A1-B168-522F4ECB2128}"/>
            </a:ext>
          </a:extLst>
        </xdr:cNvPr>
        <xdr:cNvCxnSpPr/>
      </xdr:nvCxnSpPr>
      <xdr:spPr>
        <a:xfrm>
          <a:off x="6606540" y="14607540"/>
          <a:ext cx="81534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190500</xdr:colOff>
      <xdr:row>74</xdr:row>
      <xdr:rowOff>0</xdr:rowOff>
    </xdr:from>
    <xdr:to>
      <xdr:col>12</xdr:col>
      <xdr:colOff>38100</xdr:colOff>
      <xdr:row>74</xdr:row>
      <xdr:rowOff>7620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D70E8365-8430-45E9-BA81-B7EFD4273150}"/>
            </a:ext>
          </a:extLst>
        </xdr:cNvPr>
        <xdr:cNvCxnSpPr/>
      </xdr:nvCxnSpPr>
      <xdr:spPr>
        <a:xfrm>
          <a:off x="6560820" y="15118080"/>
          <a:ext cx="8686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77</xdr:row>
      <xdr:rowOff>38100</xdr:rowOff>
    </xdr:from>
    <xdr:to>
      <xdr:col>11</xdr:col>
      <xdr:colOff>220980</xdr:colOff>
      <xdr:row>77</xdr:row>
      <xdr:rowOff>45720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A14FB72B-8B6A-42C4-ACFC-F6B93687AAD5}"/>
            </a:ext>
          </a:extLst>
        </xdr:cNvPr>
        <xdr:cNvCxnSpPr/>
      </xdr:nvCxnSpPr>
      <xdr:spPr>
        <a:xfrm flipV="1">
          <a:off x="6606540" y="15750540"/>
          <a:ext cx="7543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205740</xdr:colOff>
      <xdr:row>80</xdr:row>
      <xdr:rowOff>0</xdr:rowOff>
    </xdr:from>
    <xdr:to>
      <xdr:col>11</xdr:col>
      <xdr:colOff>190500</xdr:colOff>
      <xdr:row>80</xdr:row>
      <xdr:rowOff>7620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3B2FB084-4EC4-4270-AF03-D1C8D7839382}"/>
            </a:ext>
          </a:extLst>
        </xdr:cNvPr>
        <xdr:cNvCxnSpPr/>
      </xdr:nvCxnSpPr>
      <xdr:spPr>
        <a:xfrm flipV="1">
          <a:off x="6576060" y="16306800"/>
          <a:ext cx="7543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182880</xdr:colOff>
      <xdr:row>0</xdr:row>
      <xdr:rowOff>38100</xdr:rowOff>
    </xdr:from>
    <xdr:ext cx="652096" cy="269876"/>
    <xdr:sp macro="" textlink="">
      <xdr:nvSpPr>
        <xdr:cNvPr id="2" name="กล่องข้อความ 15">
          <a:extLst>
            <a:ext uri="{FF2B5EF4-FFF2-40B4-BE49-F238E27FC236}">
              <a16:creationId xmlns:a16="http://schemas.microsoft.com/office/drawing/2014/main" id="{EDA26122-2EB7-410C-AC5E-9D58F8AEA9CB}"/>
            </a:ext>
          </a:extLst>
        </xdr:cNvPr>
        <xdr:cNvSpPr txBox="1"/>
      </xdr:nvSpPr>
      <xdr:spPr>
        <a:xfrm>
          <a:off x="8077200" y="3810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182880</xdr:colOff>
      <xdr:row>29</xdr:row>
      <xdr:rowOff>38100</xdr:rowOff>
    </xdr:from>
    <xdr:ext cx="652096" cy="269876"/>
    <xdr:sp macro="" textlink="">
      <xdr:nvSpPr>
        <xdr:cNvPr id="12" name="กล่องข้อความ 15">
          <a:extLst>
            <a:ext uri="{FF2B5EF4-FFF2-40B4-BE49-F238E27FC236}">
              <a16:creationId xmlns:a16="http://schemas.microsoft.com/office/drawing/2014/main" id="{BE497F5D-140C-4F7A-8238-01F9FA56CA6C}"/>
            </a:ext>
          </a:extLst>
        </xdr:cNvPr>
        <xdr:cNvSpPr txBox="1"/>
      </xdr:nvSpPr>
      <xdr:spPr>
        <a:xfrm>
          <a:off x="8496300" y="3810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182880</xdr:colOff>
      <xdr:row>58</xdr:row>
      <xdr:rowOff>38100</xdr:rowOff>
    </xdr:from>
    <xdr:ext cx="652096" cy="269876"/>
    <xdr:sp macro="" textlink="">
      <xdr:nvSpPr>
        <xdr:cNvPr id="13" name="กล่องข้อความ 15">
          <a:extLst>
            <a:ext uri="{FF2B5EF4-FFF2-40B4-BE49-F238E27FC236}">
              <a16:creationId xmlns:a16="http://schemas.microsoft.com/office/drawing/2014/main" id="{105CF8FA-1127-48D1-9009-1E4A4B88AF64}"/>
            </a:ext>
          </a:extLst>
        </xdr:cNvPr>
        <xdr:cNvSpPr txBox="1"/>
      </xdr:nvSpPr>
      <xdr:spPr>
        <a:xfrm>
          <a:off x="8496300" y="593598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315595</xdr:colOff>
      <xdr:row>37</xdr:row>
      <xdr:rowOff>18415</xdr:rowOff>
    </xdr:from>
    <xdr:to>
      <xdr:col>30</xdr:col>
      <xdr:colOff>368300</xdr:colOff>
      <xdr:row>37</xdr:row>
      <xdr:rowOff>18415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F80ABCCF-2D9B-0EF3-58F3-3170B94F43C4}"/>
            </a:ext>
          </a:extLst>
        </xdr:cNvPr>
        <xdr:cNvCxnSpPr/>
      </xdr:nvCxnSpPr>
      <xdr:spPr>
        <a:xfrm>
          <a:off x="8400415" y="4430395"/>
          <a:ext cx="72326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228600</xdr:colOff>
      <xdr:row>10</xdr:row>
      <xdr:rowOff>167640</xdr:rowOff>
    </xdr:from>
    <xdr:to>
      <xdr:col>12</xdr:col>
      <xdr:colOff>76200</xdr:colOff>
      <xdr:row>10</xdr:row>
      <xdr:rowOff>175260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5FA73C72-1361-45C4-9555-0CEB749EA373}"/>
            </a:ext>
          </a:extLst>
        </xdr:cNvPr>
        <xdr:cNvCxnSpPr/>
      </xdr:nvCxnSpPr>
      <xdr:spPr>
        <a:xfrm flipV="1">
          <a:off x="7322820" y="2324100"/>
          <a:ext cx="4038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251460</xdr:colOff>
      <xdr:row>12</xdr:row>
      <xdr:rowOff>182880</xdr:rowOff>
    </xdr:from>
    <xdr:to>
      <xdr:col>17</xdr:col>
      <xdr:colOff>259080</xdr:colOff>
      <xdr:row>13</xdr:row>
      <xdr:rowOff>0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CD82B958-A00A-464D-83BC-D2255A9DF28A}"/>
            </a:ext>
          </a:extLst>
        </xdr:cNvPr>
        <xdr:cNvCxnSpPr/>
      </xdr:nvCxnSpPr>
      <xdr:spPr>
        <a:xfrm>
          <a:off x="6774180" y="2743200"/>
          <a:ext cx="253746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281940</xdr:colOff>
      <xdr:row>15</xdr:row>
      <xdr:rowOff>22860</xdr:rowOff>
    </xdr:from>
    <xdr:to>
      <xdr:col>16</xdr:col>
      <xdr:colOff>30480</xdr:colOff>
      <xdr:row>15</xdr:row>
      <xdr:rowOff>22860</xdr:rowOff>
    </xdr:to>
    <xdr:cxnSp macro="">
      <xdr:nvCxnSpPr>
        <xdr:cNvPr id="17" name="ลูกศรเชื่อมต่อแบบตรง 16">
          <a:extLst>
            <a:ext uri="{FF2B5EF4-FFF2-40B4-BE49-F238E27FC236}">
              <a16:creationId xmlns:a16="http://schemas.microsoft.com/office/drawing/2014/main" id="{79F5EE56-8693-46FA-9DA1-51E268115A0A}"/>
            </a:ext>
          </a:extLst>
        </xdr:cNvPr>
        <xdr:cNvCxnSpPr/>
      </xdr:nvCxnSpPr>
      <xdr:spPr>
        <a:xfrm>
          <a:off x="7932420" y="3550920"/>
          <a:ext cx="8763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227134</xdr:colOff>
      <xdr:row>0</xdr:row>
      <xdr:rowOff>109903</xdr:rowOff>
    </xdr:from>
    <xdr:ext cx="652096" cy="251736"/>
    <xdr:sp macro="" textlink="">
      <xdr:nvSpPr>
        <xdr:cNvPr id="2" name="กล่องข้อความ 35">
          <a:extLst>
            <a:ext uri="{FF2B5EF4-FFF2-40B4-BE49-F238E27FC236}">
              <a16:creationId xmlns:a16="http://schemas.microsoft.com/office/drawing/2014/main" id="{6CDD42BE-1A41-45E7-B986-16671618E2EF}"/>
            </a:ext>
          </a:extLst>
        </xdr:cNvPr>
        <xdr:cNvSpPr txBox="1"/>
      </xdr:nvSpPr>
      <xdr:spPr>
        <a:xfrm>
          <a:off x="8273854" y="1197424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zoomScale="120" zoomScaleNormal="120" workbookViewId="0">
      <selection activeCell="A13" sqref="A13"/>
    </sheetView>
  </sheetViews>
  <sheetFormatPr defaultRowHeight="13.8"/>
  <cols>
    <col min="1" max="1" width="50.3984375" customWidth="1"/>
    <col min="2" max="2" width="14.09765625" bestFit="1" customWidth="1"/>
    <col min="3" max="3" width="14.19921875" bestFit="1" customWidth="1"/>
    <col min="4" max="4" width="14.8984375" bestFit="1" customWidth="1"/>
    <col min="5" max="5" width="15.296875" bestFit="1" customWidth="1"/>
    <col min="6" max="6" width="13.09765625" bestFit="1" customWidth="1"/>
  </cols>
  <sheetData>
    <row r="1" spans="1:10" s="2" customFormat="1" ht="21">
      <c r="A1" s="367" t="s">
        <v>0</v>
      </c>
      <c r="B1" s="367"/>
      <c r="C1" s="367"/>
      <c r="D1" s="367"/>
      <c r="E1" s="367"/>
      <c r="F1" s="367"/>
      <c r="G1" s="3"/>
      <c r="H1" s="3"/>
      <c r="I1" s="3"/>
      <c r="J1" s="3"/>
    </row>
    <row r="2" spans="1:10" s="2" customFormat="1" ht="21">
      <c r="A2" s="367" t="s">
        <v>263</v>
      </c>
      <c r="B2" s="367"/>
      <c r="C2" s="367"/>
      <c r="D2" s="367"/>
      <c r="E2" s="367"/>
      <c r="F2" s="367"/>
      <c r="G2" s="3"/>
      <c r="H2" s="3"/>
      <c r="I2" s="3"/>
      <c r="J2" s="3"/>
    </row>
    <row r="3" spans="1:10" s="2" customFormat="1" ht="21">
      <c r="A3" s="367" t="s">
        <v>37</v>
      </c>
      <c r="B3" s="367"/>
      <c r="C3" s="367"/>
      <c r="D3" s="367"/>
      <c r="E3" s="367"/>
      <c r="F3" s="367"/>
      <c r="G3" s="3"/>
      <c r="H3" s="3"/>
      <c r="I3" s="3"/>
      <c r="J3" s="3"/>
    </row>
    <row r="4" spans="1:10" s="2" customFormat="1" ht="21">
      <c r="A4" s="92" t="s">
        <v>1</v>
      </c>
      <c r="B4" s="93" t="s">
        <v>55</v>
      </c>
      <c r="C4" s="92" t="s">
        <v>3</v>
      </c>
      <c r="D4" s="93" t="s">
        <v>5</v>
      </c>
      <c r="E4" s="92" t="s">
        <v>3</v>
      </c>
      <c r="F4" s="92" t="s">
        <v>8</v>
      </c>
    </row>
    <row r="5" spans="1:10" s="2" customFormat="1" ht="21">
      <c r="A5" s="94"/>
      <c r="B5" s="95" t="s">
        <v>56</v>
      </c>
      <c r="C5" s="114" t="s">
        <v>4</v>
      </c>
      <c r="D5" s="95" t="s">
        <v>6</v>
      </c>
      <c r="E5" s="94" t="s">
        <v>7</v>
      </c>
      <c r="F5" s="94"/>
    </row>
    <row r="6" spans="1:10" s="2" customFormat="1" ht="21">
      <c r="A6" s="96" t="s">
        <v>29</v>
      </c>
      <c r="B6" s="97"/>
      <c r="C6" s="116"/>
      <c r="D6" s="99"/>
      <c r="E6" s="98"/>
      <c r="F6" s="100"/>
    </row>
    <row r="7" spans="1:10" s="2" customFormat="1" ht="21">
      <c r="A7" s="7" t="s">
        <v>35</v>
      </c>
      <c r="B7" s="98">
        <v>4</v>
      </c>
      <c r="C7" s="98">
        <f>SUM(B7*100)/59</f>
        <v>6.7796610169491522</v>
      </c>
      <c r="D7" s="101">
        <v>80000</v>
      </c>
      <c r="E7" s="98">
        <f>SUM(D7*100)/D37</f>
        <v>0.1125235314835215</v>
      </c>
      <c r="F7" s="100" t="s">
        <v>30</v>
      </c>
    </row>
    <row r="8" spans="1:10" s="2" customFormat="1" ht="21">
      <c r="A8" s="7" t="s">
        <v>36</v>
      </c>
      <c r="B8" s="97">
        <v>22</v>
      </c>
      <c r="C8" s="117">
        <f>(B8*100)/B37</f>
        <v>9.0909090909090917</v>
      </c>
      <c r="D8" s="99">
        <v>16422200</v>
      </c>
      <c r="E8" s="98">
        <f>(D8*100)/D37</f>
        <v>23.098549234108582</v>
      </c>
      <c r="F8" s="100" t="s">
        <v>30</v>
      </c>
    </row>
    <row r="9" spans="1:10" s="2" customFormat="1" ht="21">
      <c r="A9" s="102" t="s">
        <v>9</v>
      </c>
      <c r="B9" s="103">
        <f>SUM(B7+B8)</f>
        <v>26</v>
      </c>
      <c r="C9" s="115">
        <f>SUM(C7:C8)</f>
        <v>15.870570107858244</v>
      </c>
      <c r="D9" s="105">
        <f>SUM(D7+D8)</f>
        <v>16502200</v>
      </c>
      <c r="E9" s="104">
        <f>SUM(E7:E8)</f>
        <v>23.211072765592103</v>
      </c>
      <c r="F9" s="106"/>
    </row>
    <row r="10" spans="1:10" s="2" customFormat="1" ht="21">
      <c r="A10" s="107" t="s">
        <v>58</v>
      </c>
      <c r="B10" s="97"/>
      <c r="C10" s="98"/>
      <c r="D10" s="99"/>
      <c r="E10" s="98"/>
      <c r="F10" s="100"/>
    </row>
    <row r="11" spans="1:10" s="2" customFormat="1" ht="21">
      <c r="A11" s="7" t="s">
        <v>59</v>
      </c>
      <c r="B11" s="97">
        <v>7</v>
      </c>
      <c r="C11" s="98">
        <f>(B11*100)/B37</f>
        <v>2.8925619834710745</v>
      </c>
      <c r="D11" s="101">
        <v>10497198</v>
      </c>
      <c r="E11" s="98">
        <f>D11*100/D17</f>
        <v>76.566163164470822</v>
      </c>
      <c r="F11" s="100" t="s">
        <v>31</v>
      </c>
    </row>
    <row r="12" spans="1:10" s="2" customFormat="1" ht="21">
      <c r="A12" s="7" t="s">
        <v>60</v>
      </c>
      <c r="B12" s="97">
        <v>17</v>
      </c>
      <c r="C12" s="98">
        <f>(B12*100)/B37</f>
        <v>7.0247933884297522</v>
      </c>
      <c r="D12" s="101">
        <v>1167500</v>
      </c>
      <c r="E12" s="98">
        <f>(D12*100)/D17</f>
        <v>8.51570061787152</v>
      </c>
      <c r="F12" s="100" t="s">
        <v>31</v>
      </c>
    </row>
    <row r="13" spans="1:10" s="2" customFormat="1" ht="21">
      <c r="A13" s="7" t="s">
        <v>61</v>
      </c>
      <c r="B13" s="97">
        <v>23</v>
      </c>
      <c r="C13" s="98">
        <f>(B13*100)/B37</f>
        <v>9.5041322314049594</v>
      </c>
      <c r="D13" s="101">
        <v>780000</v>
      </c>
      <c r="E13" s="98">
        <f>(D13*100)/D17</f>
        <v>5.6892903485565611</v>
      </c>
      <c r="F13" s="100" t="s">
        <v>57</v>
      </c>
    </row>
    <row r="14" spans="1:10" s="2" customFormat="1" ht="21">
      <c r="A14" s="7" t="s">
        <v>62</v>
      </c>
      <c r="B14" s="97">
        <v>18</v>
      </c>
      <c r="C14" s="98">
        <f>(B14*100)/B36</f>
        <v>62.068965517241381</v>
      </c>
      <c r="D14" s="101">
        <v>435080</v>
      </c>
      <c r="E14" s="98">
        <f>(D14*100)/D17</f>
        <v>3.1734569805769088</v>
      </c>
      <c r="F14" s="100" t="s">
        <v>57</v>
      </c>
    </row>
    <row r="15" spans="1:10" s="2" customFormat="1" ht="21">
      <c r="A15" s="7" t="s">
        <v>83</v>
      </c>
      <c r="B15" s="97">
        <v>11</v>
      </c>
      <c r="C15" s="98">
        <f>11*100/45</f>
        <v>24.444444444444443</v>
      </c>
      <c r="D15" s="101">
        <v>343450</v>
      </c>
      <c r="E15" s="98">
        <f>(D15*100)/D17</f>
        <v>2.5051112438612191</v>
      </c>
      <c r="F15" s="100" t="s">
        <v>57</v>
      </c>
    </row>
    <row r="16" spans="1:10" s="2" customFormat="1" ht="21">
      <c r="A16" s="7" t="s">
        <v>84</v>
      </c>
      <c r="B16" s="97">
        <v>12</v>
      </c>
      <c r="C16" s="98">
        <f>11*100/45</f>
        <v>24.444444444444443</v>
      </c>
      <c r="D16" s="101">
        <v>486742</v>
      </c>
      <c r="E16" s="98">
        <f>D16*100/D17</f>
        <v>3.5502776446629714</v>
      </c>
      <c r="F16" s="100" t="s">
        <v>57</v>
      </c>
    </row>
    <row r="17" spans="1:6" s="2" customFormat="1" ht="21">
      <c r="A17" s="102" t="s">
        <v>9</v>
      </c>
      <c r="B17" s="103">
        <f>SUM(B11:B16)</f>
        <v>88</v>
      </c>
      <c r="C17" s="104">
        <f>(B17*100)/B37</f>
        <v>36.363636363636367</v>
      </c>
      <c r="D17" s="108">
        <f>SUM(D11:D16)</f>
        <v>13709970</v>
      </c>
      <c r="E17" s="104">
        <v>75.209999999999994</v>
      </c>
      <c r="F17" s="106"/>
    </row>
    <row r="18" spans="1:6" s="2" customFormat="1" ht="21">
      <c r="A18" s="96" t="s">
        <v>63</v>
      </c>
      <c r="B18" s="97"/>
      <c r="C18" s="98"/>
      <c r="D18" s="99"/>
      <c r="E18" s="98"/>
      <c r="F18" s="100"/>
    </row>
    <row r="19" spans="1:6" s="2" customFormat="1" ht="21">
      <c r="A19" s="7" t="s">
        <v>64</v>
      </c>
      <c r="B19" s="97">
        <v>3</v>
      </c>
      <c r="C19" s="98">
        <f>(B19*100)/B37</f>
        <v>1.2396694214876034</v>
      </c>
      <c r="D19" s="99">
        <v>170000</v>
      </c>
      <c r="E19" s="98">
        <f>(D19*100)/D37</f>
        <v>0.23911250440248316</v>
      </c>
      <c r="F19" s="100" t="s">
        <v>57</v>
      </c>
    </row>
    <row r="20" spans="1:6" s="2" customFormat="1" ht="21">
      <c r="A20" s="102" t="s">
        <v>9</v>
      </c>
      <c r="B20" s="103">
        <f>B19</f>
        <v>3</v>
      </c>
      <c r="C20" s="104">
        <f>(B20*100)/B37</f>
        <v>1.2396694214876034</v>
      </c>
      <c r="D20" s="109">
        <f>SUM(D19)</f>
        <v>170000</v>
      </c>
      <c r="E20" s="104">
        <f>(D20*100)/D37</f>
        <v>0.23911250440248316</v>
      </c>
      <c r="F20" s="106"/>
    </row>
    <row r="21" spans="1:6" s="2" customFormat="1" ht="21">
      <c r="A21" s="111"/>
      <c r="B21" s="97"/>
      <c r="C21" s="97"/>
      <c r="D21" s="112"/>
      <c r="E21" s="97"/>
      <c r="F21" s="113"/>
    </row>
    <row r="22" spans="1:6" s="2" customFormat="1" ht="21">
      <c r="A22" s="367" t="s">
        <v>0</v>
      </c>
      <c r="B22" s="367"/>
      <c r="C22" s="367"/>
      <c r="D22" s="367"/>
      <c r="E22" s="367"/>
      <c r="F22" s="367"/>
    </row>
    <row r="23" spans="1:6" s="2" customFormat="1" ht="21">
      <c r="A23" s="367" t="s">
        <v>263</v>
      </c>
      <c r="B23" s="367"/>
      <c r="C23" s="367"/>
      <c r="D23" s="367"/>
      <c r="E23" s="367"/>
      <c r="F23" s="367"/>
    </row>
    <row r="24" spans="1:6" s="2" customFormat="1" ht="21">
      <c r="A24" s="367" t="s">
        <v>37</v>
      </c>
      <c r="B24" s="367"/>
      <c r="C24" s="367"/>
      <c r="D24" s="367"/>
      <c r="E24" s="367"/>
      <c r="F24" s="367"/>
    </row>
    <row r="25" spans="1:6" s="2" customFormat="1" ht="21">
      <c r="A25" s="4"/>
      <c r="B25" s="4"/>
      <c r="C25" s="4"/>
      <c r="D25" s="4"/>
      <c r="E25" s="4"/>
      <c r="F25" s="4"/>
    </row>
    <row r="26" spans="1:6" s="2" customFormat="1" ht="26.25" customHeight="1">
      <c r="A26" s="92" t="s">
        <v>1</v>
      </c>
      <c r="B26" s="93" t="s">
        <v>55</v>
      </c>
      <c r="C26" s="92" t="s">
        <v>3</v>
      </c>
      <c r="D26" s="93" t="s">
        <v>5</v>
      </c>
      <c r="E26" s="92" t="s">
        <v>3</v>
      </c>
      <c r="F26" s="92" t="s">
        <v>8</v>
      </c>
    </row>
    <row r="27" spans="1:6" s="2" customFormat="1" ht="21">
      <c r="A27" s="94"/>
      <c r="B27" s="95" t="s">
        <v>56</v>
      </c>
      <c r="C27" s="94" t="s">
        <v>4</v>
      </c>
      <c r="D27" s="95" t="s">
        <v>6</v>
      </c>
      <c r="E27" s="94" t="s">
        <v>7</v>
      </c>
      <c r="F27" s="94"/>
    </row>
    <row r="28" spans="1:6" s="2" customFormat="1" ht="21">
      <c r="A28" s="96" t="s">
        <v>67</v>
      </c>
      <c r="B28" s="97"/>
      <c r="C28" s="98"/>
      <c r="D28" s="99"/>
      <c r="E28" s="98"/>
      <c r="F28" s="100"/>
    </row>
    <row r="29" spans="1:6" s="2" customFormat="1" ht="21">
      <c r="A29" s="7" t="s">
        <v>65</v>
      </c>
      <c r="B29" s="97">
        <v>8</v>
      </c>
      <c r="C29" s="98">
        <f>(B29*100)/B37</f>
        <v>3.3057851239669422</v>
      </c>
      <c r="D29" s="99">
        <v>220000</v>
      </c>
      <c r="E29" s="98">
        <f>SUM(D29*100)/40696400</f>
        <v>0.54058835670968441</v>
      </c>
      <c r="F29" s="100" t="s">
        <v>57</v>
      </c>
    </row>
    <row r="30" spans="1:6" s="2" customFormat="1" ht="21">
      <c r="A30" s="7"/>
      <c r="B30" s="97"/>
      <c r="C30" s="98"/>
      <c r="D30" s="99"/>
      <c r="E30" s="98"/>
      <c r="F30" s="100"/>
    </row>
    <row r="31" spans="1:6" s="2" customFormat="1" ht="21">
      <c r="A31" s="102" t="s">
        <v>9</v>
      </c>
      <c r="B31" s="103">
        <f>B29</f>
        <v>8</v>
      </c>
      <c r="C31" s="104">
        <f>B31*100/B37</f>
        <v>3.3057851239669422</v>
      </c>
      <c r="D31" s="109">
        <f>D29</f>
        <v>220000</v>
      </c>
      <c r="E31" s="104">
        <f>D31*100/D37</f>
        <v>0.30943971157968408</v>
      </c>
      <c r="F31" s="106"/>
    </row>
    <row r="32" spans="1:6" s="2" customFormat="1" ht="21">
      <c r="A32" s="96" t="s">
        <v>68</v>
      </c>
      <c r="B32" s="97"/>
      <c r="C32" s="98"/>
      <c r="D32" s="99"/>
      <c r="E32" s="98"/>
      <c r="F32" s="100"/>
    </row>
    <row r="33" spans="1:6" s="2" customFormat="1" ht="21">
      <c r="A33" s="96" t="s">
        <v>69</v>
      </c>
      <c r="B33" s="97"/>
      <c r="C33" s="98"/>
      <c r="D33" s="99"/>
      <c r="E33" s="98"/>
      <c r="F33" s="100"/>
    </row>
    <row r="34" spans="1:6" s="2" customFormat="1" ht="21">
      <c r="A34" s="7" t="s">
        <v>66</v>
      </c>
      <c r="B34" s="97">
        <v>22</v>
      </c>
      <c r="C34" s="98">
        <f>(B34*100)/B37</f>
        <v>9.0909090909090917</v>
      </c>
      <c r="D34" s="99">
        <v>2250000</v>
      </c>
      <c r="E34" s="98">
        <f>D34*100/D37</f>
        <v>3.1647243229740418</v>
      </c>
      <c r="F34" s="286" t="s">
        <v>252</v>
      </c>
    </row>
    <row r="35" spans="1:6" s="2" customFormat="1" ht="21">
      <c r="A35" s="7" t="s">
        <v>70</v>
      </c>
      <c r="B35" s="97">
        <v>7</v>
      </c>
      <c r="C35" s="98">
        <f>(B35*100)/B37</f>
        <v>2.8925619834710745</v>
      </c>
      <c r="D35" s="101">
        <v>24534100</v>
      </c>
      <c r="E35" s="98">
        <f>D35*100/D37</f>
        <v>34.508294672123306</v>
      </c>
      <c r="F35" s="100"/>
    </row>
    <row r="36" spans="1:6" s="1" customFormat="1" ht="18">
      <c r="A36" s="102" t="s">
        <v>9</v>
      </c>
      <c r="B36" s="103">
        <f>SUM(B34:B35)</f>
        <v>29</v>
      </c>
      <c r="C36" s="104">
        <f>SUM(C34:C35)</f>
        <v>11.983471074380166</v>
      </c>
      <c r="D36" s="109">
        <f>SUM(D34:D35)</f>
        <v>26784100</v>
      </c>
      <c r="E36" s="104">
        <f>D36*100/D37</f>
        <v>37.673018995097351</v>
      </c>
      <c r="F36" s="106"/>
    </row>
    <row r="37" spans="1:6" s="1" customFormat="1" ht="18">
      <c r="A37" s="102" t="s">
        <v>10</v>
      </c>
      <c r="B37" s="103">
        <f>B9+B17+B17+B20+B31+B36</f>
        <v>242</v>
      </c>
      <c r="C37" s="104">
        <f>SUM(B37*100)/B37</f>
        <v>100</v>
      </c>
      <c r="D37" s="103">
        <f>D9+D17+D17+D20+D31+D36</f>
        <v>71096240</v>
      </c>
      <c r="E37" s="104">
        <f>SUM(D37*100)/D37</f>
        <v>100</v>
      </c>
      <c r="F37" s="106"/>
    </row>
    <row r="38" spans="1:6" s="1" customFormat="1" ht="18">
      <c r="A38" s="8"/>
      <c r="B38" s="8"/>
      <c r="C38" s="8"/>
      <c r="D38" s="8"/>
      <c r="E38" s="8"/>
      <c r="F38" s="8"/>
    </row>
    <row r="39" spans="1:6" ht="18">
      <c r="A39" s="8"/>
      <c r="B39" s="8"/>
      <c r="C39" s="8"/>
      <c r="D39" s="8"/>
      <c r="E39" s="8"/>
      <c r="F39" s="8"/>
    </row>
    <row r="40" spans="1:6" ht="18">
      <c r="A40" s="8"/>
      <c r="B40" s="8"/>
      <c r="C40" s="8"/>
      <c r="D40" s="8"/>
      <c r="E40" s="8"/>
      <c r="F40" s="8"/>
    </row>
    <row r="41" spans="1:6" ht="18">
      <c r="A41" s="8"/>
      <c r="B41" s="8"/>
      <c r="C41" s="8"/>
      <c r="D41" s="8"/>
      <c r="E41" s="8"/>
      <c r="F41" s="8"/>
    </row>
    <row r="42" spans="1:6" ht="18">
      <c r="A42" s="8"/>
      <c r="B42" s="8"/>
      <c r="C42" s="8"/>
      <c r="D42" s="8"/>
      <c r="E42" s="8"/>
      <c r="F42" s="110"/>
    </row>
    <row r="43" spans="1:6" ht="18">
      <c r="A43" s="8"/>
      <c r="B43" s="8"/>
      <c r="C43" s="8"/>
      <c r="D43" s="8"/>
      <c r="E43" s="8"/>
      <c r="F43" s="110"/>
    </row>
    <row r="44" spans="1:6" ht="18">
      <c r="A44" s="8"/>
      <c r="B44" s="8"/>
      <c r="C44" s="8"/>
      <c r="D44" s="8"/>
      <c r="E44" s="8"/>
      <c r="F44" s="110"/>
    </row>
    <row r="45" spans="1:6" ht="18">
      <c r="A45" s="8"/>
      <c r="B45" s="8"/>
      <c r="C45" s="8"/>
      <c r="D45" s="8"/>
      <c r="E45" s="8"/>
      <c r="F45" s="110"/>
    </row>
    <row r="46" spans="1:6" ht="21">
      <c r="A46" s="2"/>
      <c r="B46" s="2"/>
      <c r="C46" s="2"/>
      <c r="D46" s="2"/>
      <c r="E46" s="2"/>
      <c r="F46" s="5"/>
    </row>
    <row r="47" spans="1:6" ht="21">
      <c r="A47" s="2"/>
      <c r="B47" s="2"/>
      <c r="C47" s="2"/>
      <c r="D47" s="2"/>
      <c r="E47" s="2"/>
      <c r="F47" s="5"/>
    </row>
    <row r="48" spans="1:6" ht="21">
      <c r="A48" s="2"/>
      <c r="B48" s="2"/>
      <c r="C48" s="2"/>
      <c r="D48" s="2"/>
      <c r="E48" s="2"/>
      <c r="F48" s="5"/>
    </row>
    <row r="49" spans="1:6" ht="21">
      <c r="A49" s="2"/>
      <c r="B49" s="2"/>
      <c r="C49" s="2"/>
      <c r="D49" s="2"/>
      <c r="E49" s="2"/>
      <c r="F49" s="5"/>
    </row>
    <row r="50" spans="1:6" ht="21">
      <c r="A50" s="2"/>
      <c r="B50" s="2"/>
      <c r="C50" s="2"/>
      <c r="D50" s="2"/>
      <c r="E50" s="2"/>
      <c r="F50" s="5"/>
    </row>
    <row r="51" spans="1:6" ht="21">
      <c r="A51" s="2"/>
      <c r="B51" s="2"/>
      <c r="C51" s="2"/>
      <c r="D51" s="2"/>
      <c r="E51" s="2"/>
      <c r="F51" s="2"/>
    </row>
    <row r="52" spans="1:6" ht="21">
      <c r="A52" s="2"/>
      <c r="B52" s="2"/>
      <c r="C52" s="2"/>
      <c r="D52" s="2"/>
      <c r="E52" s="2"/>
      <c r="F52" s="2"/>
    </row>
    <row r="53" spans="1:6" ht="21">
      <c r="A53" s="2"/>
      <c r="B53" s="2"/>
      <c r="C53" s="2"/>
      <c r="D53" s="2"/>
      <c r="E53" s="2"/>
      <c r="F53" s="2"/>
    </row>
  </sheetData>
  <mergeCells count="6">
    <mergeCell ref="A24:F24"/>
    <mergeCell ref="A1:F1"/>
    <mergeCell ref="A2:F2"/>
    <mergeCell ref="A3:F3"/>
    <mergeCell ref="A22:F22"/>
    <mergeCell ref="A23:F23"/>
  </mergeCells>
  <pageMargins left="0.70866141732283472" right="0.70866141732283472" top="1.1811023622047245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83"/>
  <sheetViews>
    <sheetView topLeftCell="A49" zoomScaleNormal="100" zoomScaleSheetLayoutView="100" workbookViewId="0">
      <selection activeCell="W17" sqref="W17"/>
    </sheetView>
  </sheetViews>
  <sheetFormatPr defaultRowHeight="13.8"/>
  <cols>
    <col min="1" max="1" width="6.69921875" customWidth="1"/>
    <col min="2" max="2" width="23.296875" customWidth="1"/>
    <col min="3" max="3" width="22.59765625" customWidth="1"/>
    <col min="4" max="5" width="7.19921875" customWidth="1"/>
    <col min="6" max="6" width="8.296875" customWidth="1"/>
    <col min="7" max="7" width="3.19921875" customWidth="1"/>
    <col min="8" max="8" width="3.296875" customWidth="1"/>
    <col min="9" max="9" width="3.69921875" customWidth="1"/>
    <col min="10" max="10" width="4" customWidth="1"/>
    <col min="11" max="11" width="3.296875" customWidth="1"/>
    <col min="12" max="13" width="3.59765625" customWidth="1"/>
    <col min="14" max="14" width="3.19921875" customWidth="1"/>
    <col min="15" max="15" width="3.296875" customWidth="1"/>
    <col min="16" max="16" width="3.5" customWidth="1"/>
    <col min="17" max="17" width="3.3984375" customWidth="1"/>
    <col min="18" max="18" width="3.69921875" customWidth="1"/>
    <col min="19" max="19" width="6" customWidth="1"/>
  </cols>
  <sheetData>
    <row r="1" spans="1:20" ht="18.600000000000001">
      <c r="A1" s="305" t="s">
        <v>269</v>
      </c>
      <c r="B1" s="305"/>
      <c r="C1" s="296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15.6">
      <c r="A2" s="371" t="s">
        <v>262</v>
      </c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  <c r="Q2" s="371"/>
      <c r="R2" s="371"/>
      <c r="S2" s="136"/>
      <c r="T2" s="136"/>
    </row>
    <row r="3" spans="1:20" ht="15.6">
      <c r="A3" s="371" t="s">
        <v>263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  <c r="S3" s="136"/>
      <c r="T3" s="136"/>
    </row>
    <row r="4" spans="1:20" ht="15.6">
      <c r="A4" s="371" t="s">
        <v>264</v>
      </c>
      <c r="B4" s="371"/>
      <c r="C4" s="371"/>
      <c r="D4" s="371"/>
      <c r="E4" s="371"/>
      <c r="F4" s="371"/>
      <c r="G4" s="371"/>
      <c r="H4" s="371"/>
      <c r="I4" s="371"/>
      <c r="J4" s="371"/>
      <c r="K4" s="371"/>
      <c r="L4" s="371"/>
      <c r="M4" s="371"/>
      <c r="N4" s="371"/>
      <c r="O4" s="371"/>
      <c r="P4" s="371"/>
      <c r="Q4" s="371"/>
      <c r="R4" s="371"/>
      <c r="S4" s="136"/>
      <c r="T4" s="136"/>
    </row>
    <row r="5" spans="1:20" ht="17.399999999999999">
      <c r="A5" s="23" t="s">
        <v>570</v>
      </c>
      <c r="B5" s="23"/>
      <c r="C5" s="24"/>
      <c r="D5" s="24"/>
      <c r="E5" s="25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6"/>
      <c r="S5" s="26"/>
      <c r="T5" s="26"/>
    </row>
    <row r="6" spans="1:20" ht="17.399999999999999">
      <c r="A6" s="23"/>
      <c r="B6" s="23" t="s">
        <v>571</v>
      </c>
      <c r="C6" s="24"/>
      <c r="D6" s="24"/>
      <c r="E6" s="25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6"/>
      <c r="S6" s="26"/>
      <c r="T6" s="26"/>
    </row>
    <row r="7" spans="1:20" ht="15.6">
      <c r="A7" s="18"/>
      <c r="B7" s="159" t="s">
        <v>503</v>
      </c>
      <c r="C7" s="159"/>
      <c r="D7" s="37"/>
      <c r="E7" s="38"/>
      <c r="F7" s="18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ht="15.6">
      <c r="A8" s="228" t="s">
        <v>11</v>
      </c>
      <c r="B8" s="228" t="s">
        <v>13</v>
      </c>
      <c r="C8" s="228" t="s">
        <v>14</v>
      </c>
      <c r="D8" s="228" t="s">
        <v>6</v>
      </c>
      <c r="E8" s="228" t="s">
        <v>16</v>
      </c>
      <c r="F8" s="228" t="s">
        <v>33</v>
      </c>
      <c r="G8" s="368" t="s">
        <v>86</v>
      </c>
      <c r="H8" s="369"/>
      <c r="I8" s="370"/>
      <c r="J8" s="368" t="s">
        <v>471</v>
      </c>
      <c r="K8" s="369"/>
      <c r="L8" s="369"/>
      <c r="M8" s="369"/>
      <c r="N8" s="369"/>
      <c r="O8" s="369"/>
      <c r="P8" s="369"/>
      <c r="Q8" s="369"/>
      <c r="R8" s="370"/>
      <c r="S8" s="228" t="s">
        <v>2</v>
      </c>
    </row>
    <row r="9" spans="1:20" ht="21">
      <c r="A9" s="229" t="s">
        <v>12</v>
      </c>
      <c r="B9" s="229"/>
      <c r="C9" s="229" t="s">
        <v>15</v>
      </c>
      <c r="D9" s="229" t="s">
        <v>32</v>
      </c>
      <c r="E9" s="229" t="s">
        <v>2</v>
      </c>
      <c r="F9" s="229" t="s">
        <v>34</v>
      </c>
      <c r="G9" s="230" t="s">
        <v>17</v>
      </c>
      <c r="H9" s="231" t="s">
        <v>18</v>
      </c>
      <c r="I9" s="232" t="s">
        <v>19</v>
      </c>
      <c r="J9" s="233" t="s">
        <v>20</v>
      </c>
      <c r="K9" s="231" t="s">
        <v>21</v>
      </c>
      <c r="L9" s="233" t="s">
        <v>22</v>
      </c>
      <c r="M9" s="231" t="s">
        <v>23</v>
      </c>
      <c r="N9" s="233" t="s">
        <v>24</v>
      </c>
      <c r="O9" s="231" t="s">
        <v>25</v>
      </c>
      <c r="P9" s="233" t="s">
        <v>26</v>
      </c>
      <c r="Q9" s="231" t="s">
        <v>27</v>
      </c>
      <c r="R9" s="231" t="s">
        <v>28</v>
      </c>
      <c r="S9" s="338" t="s">
        <v>473</v>
      </c>
    </row>
    <row r="10" spans="1:20" ht="15.6">
      <c r="A10" s="90">
        <v>1</v>
      </c>
      <c r="B10" s="307" t="s">
        <v>504</v>
      </c>
      <c r="C10" s="28" t="s">
        <v>551</v>
      </c>
      <c r="D10" s="150">
        <v>20000</v>
      </c>
      <c r="E10" s="78" t="s">
        <v>207</v>
      </c>
      <c r="F10" s="78" t="s">
        <v>92</v>
      </c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10" t="s">
        <v>24</v>
      </c>
    </row>
    <row r="11" spans="1:20" ht="15.6">
      <c r="A11" s="118"/>
      <c r="B11" s="307" t="s">
        <v>505</v>
      </c>
      <c r="C11" s="31" t="s">
        <v>552</v>
      </c>
      <c r="D11" s="134"/>
      <c r="E11" s="126" t="s">
        <v>208</v>
      </c>
      <c r="F11" s="126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12"/>
    </row>
    <row r="12" spans="1:20" ht="15.6">
      <c r="A12" s="14"/>
      <c r="B12" s="119"/>
      <c r="C12" s="13" t="s">
        <v>553</v>
      </c>
      <c r="D12" s="55"/>
      <c r="E12" s="14"/>
      <c r="F12" s="14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34"/>
      <c r="S12" s="14"/>
    </row>
    <row r="13" spans="1:20" ht="15.6">
      <c r="A13" s="90">
        <v>2</v>
      </c>
      <c r="B13" s="307" t="s">
        <v>506</v>
      </c>
      <c r="C13" s="28" t="s">
        <v>554</v>
      </c>
      <c r="D13" s="150">
        <v>20000</v>
      </c>
      <c r="E13" s="78" t="s">
        <v>207</v>
      </c>
      <c r="F13" s="78" t="s">
        <v>92</v>
      </c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12" t="s">
        <v>28</v>
      </c>
    </row>
    <row r="14" spans="1:20" ht="15.6">
      <c r="A14" s="118"/>
      <c r="B14" s="307"/>
      <c r="C14" s="31" t="s">
        <v>555</v>
      </c>
      <c r="D14" s="134"/>
      <c r="E14" s="126" t="s">
        <v>208</v>
      </c>
      <c r="F14" s="126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12"/>
    </row>
    <row r="15" spans="1:20" ht="15.6">
      <c r="A15" s="14"/>
      <c r="B15" s="119"/>
      <c r="C15" s="13"/>
      <c r="D15" s="55"/>
      <c r="E15" s="14"/>
      <c r="F15" s="14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34"/>
      <c r="S15" s="14"/>
    </row>
    <row r="16" spans="1:20" ht="15.6">
      <c r="A16" s="90">
        <v>3</v>
      </c>
      <c r="B16" s="307" t="s">
        <v>507</v>
      </c>
      <c r="C16" s="28" t="s">
        <v>559</v>
      </c>
      <c r="D16" s="150">
        <v>20000</v>
      </c>
      <c r="E16" s="78" t="s">
        <v>207</v>
      </c>
      <c r="F16" s="78" t="s">
        <v>92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12" t="s">
        <v>22</v>
      </c>
    </row>
    <row r="17" spans="1:19" ht="15.6">
      <c r="A17" s="118"/>
      <c r="B17" s="307" t="s">
        <v>508</v>
      </c>
      <c r="C17" s="31" t="s">
        <v>560</v>
      </c>
      <c r="D17" s="134"/>
      <c r="E17" s="126" t="s">
        <v>208</v>
      </c>
      <c r="F17" s="126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12"/>
    </row>
    <row r="18" spans="1:19" ht="15.6">
      <c r="A18" s="118"/>
      <c r="B18" s="307"/>
      <c r="C18" s="31"/>
      <c r="D18" s="134"/>
      <c r="E18" s="126"/>
      <c r="F18" s="126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12"/>
    </row>
    <row r="19" spans="1:19" ht="15.6">
      <c r="A19" s="14"/>
      <c r="B19" s="119"/>
      <c r="C19" s="13"/>
      <c r="D19" s="55"/>
      <c r="E19" s="14"/>
      <c r="F19" s="14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34"/>
      <c r="S19" s="14"/>
    </row>
    <row r="20" spans="1:19" ht="15.6">
      <c r="A20" s="90">
        <v>4</v>
      </c>
      <c r="B20" s="307" t="s">
        <v>509</v>
      </c>
      <c r="C20" s="28" t="s">
        <v>561</v>
      </c>
      <c r="D20" s="150">
        <v>20000</v>
      </c>
      <c r="E20" s="78" t="s">
        <v>207</v>
      </c>
      <c r="F20" s="78" t="s">
        <v>92</v>
      </c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12" t="s">
        <v>22</v>
      </c>
    </row>
    <row r="21" spans="1:19" ht="15.6">
      <c r="A21" s="118"/>
      <c r="B21" s="307" t="s">
        <v>510</v>
      </c>
      <c r="C21" s="31" t="s">
        <v>562</v>
      </c>
      <c r="D21" s="134"/>
      <c r="E21" s="126" t="s">
        <v>208</v>
      </c>
      <c r="F21" s="126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12"/>
    </row>
    <row r="22" spans="1:19" ht="15.6">
      <c r="A22" s="118"/>
      <c r="B22" s="307"/>
      <c r="C22" s="31" t="s">
        <v>563</v>
      </c>
      <c r="D22" s="134"/>
      <c r="E22" s="126"/>
      <c r="F22" s="126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12"/>
    </row>
    <row r="23" spans="1:19" ht="15.6">
      <c r="A23" s="14"/>
      <c r="B23" s="119"/>
      <c r="C23" s="13"/>
      <c r="D23" s="55"/>
      <c r="E23" s="14"/>
      <c r="F23" s="14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34"/>
      <c r="S23" s="14"/>
    </row>
    <row r="24" spans="1:19" ht="15.6">
      <c r="A24" s="90">
        <v>5</v>
      </c>
      <c r="B24" s="307" t="s">
        <v>511</v>
      </c>
      <c r="C24" s="28" t="s">
        <v>556</v>
      </c>
      <c r="D24" s="150">
        <v>20000</v>
      </c>
      <c r="E24" s="78" t="s">
        <v>207</v>
      </c>
      <c r="F24" s="78" t="s">
        <v>92</v>
      </c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12" t="s">
        <v>22</v>
      </c>
    </row>
    <row r="25" spans="1:19" ht="15.6">
      <c r="A25" s="118"/>
      <c r="B25" s="307" t="s">
        <v>512</v>
      </c>
      <c r="C25" s="31" t="s">
        <v>557</v>
      </c>
      <c r="D25" s="134"/>
      <c r="E25" s="126" t="s">
        <v>208</v>
      </c>
      <c r="F25" s="126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11"/>
    </row>
    <row r="26" spans="1:19" ht="15.6">
      <c r="A26" s="118"/>
      <c r="B26" s="307"/>
      <c r="C26" s="31" t="s">
        <v>558</v>
      </c>
      <c r="D26" s="134"/>
      <c r="E26" s="31"/>
      <c r="F26" s="126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11"/>
    </row>
    <row r="27" spans="1:19" ht="15.6">
      <c r="A27" s="14"/>
      <c r="B27" s="16"/>
      <c r="C27" s="13"/>
      <c r="D27" s="55"/>
      <c r="E27" s="13"/>
      <c r="F27" s="14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34"/>
      <c r="S27" s="13"/>
    </row>
    <row r="28" spans="1:19" ht="15.6">
      <c r="A28" s="18"/>
      <c r="B28" s="38"/>
      <c r="C28" s="6"/>
      <c r="D28" s="60"/>
      <c r="E28" s="38"/>
      <c r="F28" s="18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spans="1:19" ht="15.6">
      <c r="A29" s="18"/>
      <c r="B29" s="38"/>
      <c r="C29" s="6"/>
      <c r="D29" s="60"/>
      <c r="E29" s="38"/>
      <c r="F29" s="18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 spans="1:19" ht="18.600000000000001">
      <c r="A30" s="305" t="s">
        <v>269</v>
      </c>
      <c r="B30" s="305"/>
      <c r="C30" s="296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</row>
    <row r="31" spans="1:19" ht="15.6">
      <c r="A31" s="371" t="s">
        <v>262</v>
      </c>
      <c r="B31" s="371"/>
      <c r="C31" s="371"/>
      <c r="D31" s="371"/>
      <c r="E31" s="371"/>
      <c r="F31" s="371"/>
      <c r="G31" s="371"/>
      <c r="H31" s="371"/>
      <c r="I31" s="371"/>
      <c r="J31" s="371"/>
      <c r="K31" s="371"/>
      <c r="L31" s="371"/>
      <c r="M31" s="371"/>
      <c r="N31" s="371"/>
      <c r="O31" s="371"/>
      <c r="P31" s="371"/>
      <c r="Q31" s="371"/>
      <c r="R31" s="371"/>
      <c r="S31" s="136"/>
    </row>
    <row r="32" spans="1:19" ht="15.6">
      <c r="A32" s="371" t="s">
        <v>263</v>
      </c>
      <c r="B32" s="371"/>
      <c r="C32" s="371"/>
      <c r="D32" s="371"/>
      <c r="E32" s="371"/>
      <c r="F32" s="371"/>
      <c r="G32" s="371"/>
      <c r="H32" s="371"/>
      <c r="I32" s="371"/>
      <c r="J32" s="371"/>
      <c r="K32" s="371"/>
      <c r="L32" s="371"/>
      <c r="M32" s="371"/>
      <c r="N32" s="371"/>
      <c r="O32" s="371"/>
      <c r="P32" s="371"/>
      <c r="Q32" s="371"/>
      <c r="R32" s="371"/>
      <c r="S32" s="136"/>
    </row>
    <row r="33" spans="1:19" ht="15.6">
      <c r="A33" s="371" t="s">
        <v>264</v>
      </c>
      <c r="B33" s="371"/>
      <c r="C33" s="371"/>
      <c r="D33" s="371"/>
      <c r="E33" s="371"/>
      <c r="F33" s="371"/>
      <c r="G33" s="371"/>
      <c r="H33" s="371"/>
      <c r="I33" s="371"/>
      <c r="J33" s="371"/>
      <c r="K33" s="371"/>
      <c r="L33" s="371"/>
      <c r="M33" s="371"/>
      <c r="N33" s="371"/>
      <c r="O33" s="371"/>
      <c r="P33" s="371"/>
      <c r="Q33" s="371"/>
      <c r="R33" s="371"/>
      <c r="S33" s="136"/>
    </row>
    <row r="34" spans="1:19" ht="17.399999999999999">
      <c r="A34" s="23" t="s">
        <v>570</v>
      </c>
      <c r="B34" s="23"/>
      <c r="C34" s="24"/>
      <c r="D34" s="24"/>
      <c r="E34" s="25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6"/>
      <c r="S34" s="26"/>
    </row>
    <row r="35" spans="1:19" ht="17.399999999999999">
      <c r="A35" s="23"/>
      <c r="B35" s="23" t="s">
        <v>572</v>
      </c>
      <c r="C35" s="24"/>
      <c r="D35" s="24"/>
      <c r="E35" s="25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6"/>
      <c r="S35" s="26"/>
    </row>
    <row r="36" spans="1:19" ht="15.6">
      <c r="A36" s="18"/>
      <c r="B36" s="159" t="s">
        <v>503</v>
      </c>
      <c r="C36" s="159"/>
      <c r="D36" s="37"/>
      <c r="E36" s="38"/>
      <c r="F36" s="18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 spans="1:19" ht="15.6">
      <c r="A37" s="228" t="s">
        <v>11</v>
      </c>
      <c r="B37" s="228" t="s">
        <v>13</v>
      </c>
      <c r="C37" s="228" t="s">
        <v>14</v>
      </c>
      <c r="D37" s="228" t="s">
        <v>6</v>
      </c>
      <c r="E37" s="228" t="s">
        <v>16</v>
      </c>
      <c r="F37" s="228" t="s">
        <v>33</v>
      </c>
      <c r="G37" s="368" t="s">
        <v>86</v>
      </c>
      <c r="H37" s="369"/>
      <c r="I37" s="370"/>
      <c r="J37" s="368" t="s">
        <v>471</v>
      </c>
      <c r="K37" s="369"/>
      <c r="L37" s="369"/>
      <c r="M37" s="369"/>
      <c r="N37" s="369"/>
      <c r="O37" s="369"/>
      <c r="P37" s="369"/>
      <c r="Q37" s="369"/>
      <c r="R37" s="370"/>
      <c r="S37" s="228" t="s">
        <v>2</v>
      </c>
    </row>
    <row r="38" spans="1:19" ht="21">
      <c r="A38" s="229" t="s">
        <v>12</v>
      </c>
      <c r="B38" s="229"/>
      <c r="C38" s="229" t="s">
        <v>15</v>
      </c>
      <c r="D38" s="229" t="s">
        <v>32</v>
      </c>
      <c r="E38" s="229" t="s">
        <v>2</v>
      </c>
      <c r="F38" s="229" t="s">
        <v>34</v>
      </c>
      <c r="G38" s="230" t="s">
        <v>17</v>
      </c>
      <c r="H38" s="231" t="s">
        <v>18</v>
      </c>
      <c r="I38" s="232" t="s">
        <v>19</v>
      </c>
      <c r="J38" s="233" t="s">
        <v>20</v>
      </c>
      <c r="K38" s="231" t="s">
        <v>21</v>
      </c>
      <c r="L38" s="233" t="s">
        <v>22</v>
      </c>
      <c r="M38" s="231" t="s">
        <v>23</v>
      </c>
      <c r="N38" s="233" t="s">
        <v>24</v>
      </c>
      <c r="O38" s="231" t="s">
        <v>25</v>
      </c>
      <c r="P38" s="233" t="s">
        <v>26</v>
      </c>
      <c r="Q38" s="231" t="s">
        <v>27</v>
      </c>
      <c r="R38" s="231" t="s">
        <v>28</v>
      </c>
      <c r="S38" s="229" t="s">
        <v>473</v>
      </c>
    </row>
    <row r="39" spans="1:19" ht="15.6">
      <c r="A39" s="90">
        <v>6</v>
      </c>
      <c r="B39" s="307" t="s">
        <v>513</v>
      </c>
      <c r="C39" s="28" t="s">
        <v>565</v>
      </c>
      <c r="D39" s="150">
        <v>100000</v>
      </c>
      <c r="E39" s="28" t="s">
        <v>207</v>
      </c>
      <c r="F39" s="78" t="s">
        <v>92</v>
      </c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9"/>
      <c r="S39" s="10" t="s">
        <v>27</v>
      </c>
    </row>
    <row r="40" spans="1:19" ht="15.6">
      <c r="A40" s="118"/>
      <c r="B40" s="307" t="s">
        <v>514</v>
      </c>
      <c r="C40" s="31" t="s">
        <v>566</v>
      </c>
      <c r="D40" s="134"/>
      <c r="E40" s="31" t="s">
        <v>208</v>
      </c>
      <c r="F40" s="126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11"/>
      <c r="S40" s="12"/>
    </row>
    <row r="41" spans="1:19" ht="15.6">
      <c r="A41" s="14"/>
      <c r="B41" s="119"/>
      <c r="C41" s="13"/>
      <c r="D41" s="55"/>
      <c r="E41" s="13"/>
      <c r="F41" s="14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4"/>
    </row>
    <row r="42" spans="1:19" ht="15.6">
      <c r="A42" s="90">
        <v>7</v>
      </c>
      <c r="B42" s="307" t="s">
        <v>515</v>
      </c>
      <c r="C42" s="28" t="s">
        <v>564</v>
      </c>
      <c r="D42" s="150">
        <v>20000</v>
      </c>
      <c r="E42" s="28" t="s">
        <v>207</v>
      </c>
      <c r="F42" s="78" t="s">
        <v>92</v>
      </c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9"/>
      <c r="S42" s="12" t="s">
        <v>22</v>
      </c>
    </row>
    <row r="43" spans="1:19" ht="15.6">
      <c r="A43" s="118"/>
      <c r="B43" s="307" t="s">
        <v>206</v>
      </c>
      <c r="C43" s="31"/>
      <c r="D43" s="134"/>
      <c r="E43" s="31" t="s">
        <v>208</v>
      </c>
      <c r="F43" s="126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11"/>
      <c r="S43" s="11"/>
    </row>
    <row r="44" spans="1:19" ht="15.6">
      <c r="A44" s="14"/>
      <c r="B44" s="119"/>
      <c r="C44" s="13"/>
      <c r="D44" s="55"/>
      <c r="E44" s="13"/>
      <c r="F44" s="14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4.4">
      <c r="A45" s="227"/>
    </row>
    <row r="46" spans="1:19" ht="15.6">
      <c r="A46" s="56"/>
      <c r="B46" s="75"/>
      <c r="C46" s="75"/>
      <c r="D46" s="62"/>
      <c r="E46" s="38"/>
      <c r="F46" s="18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</row>
    <row r="48" spans="1:19" ht="1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</row>
    <row r="49" spans="1:19" ht="1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</row>
    <row r="50" spans="1:19" ht="1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</row>
    <row r="51" spans="1:19" ht="1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</row>
    <row r="52" spans="1:19" ht="1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</row>
    <row r="60" spans="1:19" ht="18.600000000000001">
      <c r="A60" s="305" t="s">
        <v>269</v>
      </c>
      <c r="B60" s="305"/>
      <c r="C60" s="296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  <row r="61" spans="1:19" ht="15.6">
      <c r="A61" s="371" t="s">
        <v>262</v>
      </c>
      <c r="B61" s="371"/>
      <c r="C61" s="371"/>
      <c r="D61" s="371"/>
      <c r="E61" s="371"/>
      <c r="F61" s="371"/>
      <c r="G61" s="371"/>
      <c r="H61" s="371"/>
      <c r="I61" s="371"/>
      <c r="J61" s="371"/>
      <c r="K61" s="371"/>
      <c r="L61" s="371"/>
      <c r="M61" s="371"/>
      <c r="N61" s="371"/>
      <c r="O61" s="371"/>
      <c r="P61" s="371"/>
      <c r="Q61" s="371"/>
      <c r="R61" s="371"/>
      <c r="S61" s="136"/>
    </row>
    <row r="62" spans="1:19" ht="15.6">
      <c r="A62" s="371" t="s">
        <v>263</v>
      </c>
      <c r="B62" s="371"/>
      <c r="C62" s="371"/>
      <c r="D62" s="371"/>
      <c r="E62" s="371"/>
      <c r="F62" s="371"/>
      <c r="G62" s="371"/>
      <c r="H62" s="371"/>
      <c r="I62" s="371"/>
      <c r="J62" s="371"/>
      <c r="K62" s="371"/>
      <c r="L62" s="371"/>
      <c r="M62" s="371"/>
      <c r="N62" s="371"/>
      <c r="O62" s="371"/>
      <c r="P62" s="371"/>
      <c r="Q62" s="371"/>
      <c r="R62" s="371"/>
      <c r="S62" s="136"/>
    </row>
    <row r="63" spans="1:19" ht="15.6">
      <c r="A63" s="371" t="s">
        <v>264</v>
      </c>
      <c r="B63" s="371"/>
      <c r="C63" s="371"/>
      <c r="D63" s="371"/>
      <c r="E63" s="371"/>
      <c r="F63" s="371"/>
      <c r="G63" s="371"/>
      <c r="H63" s="371"/>
      <c r="I63" s="371"/>
      <c r="J63" s="371"/>
      <c r="K63" s="371"/>
      <c r="L63" s="371"/>
      <c r="M63" s="371"/>
      <c r="N63" s="371"/>
      <c r="O63" s="371"/>
      <c r="P63" s="371"/>
      <c r="Q63" s="371"/>
      <c r="R63" s="371"/>
      <c r="S63" s="136"/>
    </row>
    <row r="64" spans="1:19" ht="17.399999999999999">
      <c r="A64" s="23" t="s">
        <v>365</v>
      </c>
      <c r="B64" s="23"/>
      <c r="C64" s="24"/>
      <c r="D64" s="24"/>
      <c r="E64" s="25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6"/>
      <c r="S64" s="26"/>
    </row>
    <row r="65" spans="1:19" ht="17.399999999999999">
      <c r="A65" s="23"/>
      <c r="B65" s="23" t="s">
        <v>534</v>
      </c>
      <c r="C65" s="24"/>
      <c r="D65" s="24"/>
      <c r="E65" s="25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6"/>
      <c r="S65" s="26"/>
    </row>
    <row r="66" spans="1:19" ht="15.6">
      <c r="A66" s="18"/>
      <c r="B66" s="159" t="s">
        <v>503</v>
      </c>
      <c r="C66" s="159"/>
      <c r="D66" s="37"/>
      <c r="E66" s="3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</row>
    <row r="67" spans="1:19" ht="15.6">
      <c r="A67" s="228" t="s">
        <v>11</v>
      </c>
      <c r="B67" s="228" t="s">
        <v>13</v>
      </c>
      <c r="C67" s="228" t="s">
        <v>14</v>
      </c>
      <c r="D67" s="228" t="s">
        <v>6</v>
      </c>
      <c r="E67" s="228" t="s">
        <v>16</v>
      </c>
      <c r="F67" s="228" t="s">
        <v>33</v>
      </c>
      <c r="G67" s="368" t="s">
        <v>86</v>
      </c>
      <c r="H67" s="369"/>
      <c r="I67" s="370"/>
      <c r="J67" s="368" t="s">
        <v>471</v>
      </c>
      <c r="K67" s="369"/>
      <c r="L67" s="369"/>
      <c r="M67" s="369"/>
      <c r="N67" s="369"/>
      <c r="O67" s="369"/>
      <c r="P67" s="369"/>
      <c r="Q67" s="369"/>
      <c r="R67" s="370"/>
      <c r="S67" s="228" t="s">
        <v>2</v>
      </c>
    </row>
    <row r="68" spans="1:19" ht="21">
      <c r="A68" s="229" t="s">
        <v>12</v>
      </c>
      <c r="B68" s="229"/>
      <c r="C68" s="229" t="s">
        <v>15</v>
      </c>
      <c r="D68" s="229" t="s">
        <v>32</v>
      </c>
      <c r="E68" s="229" t="s">
        <v>2</v>
      </c>
      <c r="F68" s="229" t="s">
        <v>34</v>
      </c>
      <c r="G68" s="230" t="s">
        <v>17</v>
      </c>
      <c r="H68" s="231" t="s">
        <v>18</v>
      </c>
      <c r="I68" s="232" t="s">
        <v>19</v>
      </c>
      <c r="J68" s="233" t="s">
        <v>20</v>
      </c>
      <c r="K68" s="231" t="s">
        <v>21</v>
      </c>
      <c r="L68" s="233" t="s">
        <v>22</v>
      </c>
      <c r="M68" s="231" t="s">
        <v>23</v>
      </c>
      <c r="N68" s="233" t="s">
        <v>24</v>
      </c>
      <c r="O68" s="231" t="s">
        <v>25</v>
      </c>
      <c r="P68" s="233" t="s">
        <v>26</v>
      </c>
      <c r="Q68" s="231" t="s">
        <v>27</v>
      </c>
      <c r="R68" s="231" t="s">
        <v>28</v>
      </c>
      <c r="S68" s="229" t="s">
        <v>473</v>
      </c>
    </row>
    <row r="69" spans="1:19" ht="15.6">
      <c r="A69" s="90">
        <v>1</v>
      </c>
      <c r="B69" s="89" t="s">
        <v>518</v>
      </c>
      <c r="C69" s="28" t="s">
        <v>520</v>
      </c>
      <c r="D69" s="150">
        <v>30000</v>
      </c>
      <c r="E69" s="28" t="s">
        <v>207</v>
      </c>
      <c r="F69" s="78" t="s">
        <v>92</v>
      </c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9"/>
      <c r="S69" s="9"/>
    </row>
    <row r="70" spans="1:19" ht="15.6">
      <c r="A70" s="118"/>
      <c r="B70" s="89" t="s">
        <v>519</v>
      </c>
      <c r="C70" s="31" t="s">
        <v>521</v>
      </c>
      <c r="D70" s="134"/>
      <c r="E70" s="31" t="s">
        <v>208</v>
      </c>
      <c r="F70" s="126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11"/>
      <c r="S70" s="11"/>
    </row>
    <row r="71" spans="1:19" ht="15.6">
      <c r="A71" s="14"/>
      <c r="B71" s="16"/>
      <c r="C71" s="13"/>
      <c r="D71" s="55"/>
      <c r="E71" s="13"/>
      <c r="F71" s="14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5.6">
      <c r="A72" s="90">
        <v>2</v>
      </c>
      <c r="B72" s="89" t="s">
        <v>522</v>
      </c>
      <c r="C72" s="28" t="s">
        <v>524</v>
      </c>
      <c r="D72" s="150">
        <v>20000</v>
      </c>
      <c r="E72" s="28" t="s">
        <v>207</v>
      </c>
      <c r="F72" s="78" t="s">
        <v>92</v>
      </c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9"/>
      <c r="S72" s="11"/>
    </row>
    <row r="73" spans="1:19" ht="15.6">
      <c r="A73" s="118"/>
      <c r="B73" s="89" t="s">
        <v>523</v>
      </c>
      <c r="C73" s="31" t="s">
        <v>525</v>
      </c>
      <c r="D73" s="134"/>
      <c r="E73" s="31" t="s">
        <v>208</v>
      </c>
      <c r="F73" s="126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11"/>
      <c r="S73" s="11"/>
    </row>
    <row r="74" spans="1:19" ht="15.6">
      <c r="A74" s="14"/>
      <c r="B74" s="16"/>
      <c r="C74" s="13"/>
      <c r="D74" s="55"/>
      <c r="E74" s="13"/>
      <c r="F74" s="14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5.6">
      <c r="A75" s="90">
        <v>3</v>
      </c>
      <c r="B75" s="89" t="s">
        <v>526</v>
      </c>
      <c r="C75" s="28" t="s">
        <v>528</v>
      </c>
      <c r="D75" s="150">
        <v>10000</v>
      </c>
      <c r="E75" s="28" t="s">
        <v>207</v>
      </c>
      <c r="F75" s="78" t="s">
        <v>92</v>
      </c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9"/>
      <c r="S75" s="11"/>
    </row>
    <row r="76" spans="1:19" ht="15.6">
      <c r="A76" s="118"/>
      <c r="B76" s="89" t="s">
        <v>527</v>
      </c>
      <c r="C76" s="31" t="s">
        <v>529</v>
      </c>
      <c r="D76" s="134"/>
      <c r="E76" s="31" t="s">
        <v>208</v>
      </c>
      <c r="F76" s="126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11"/>
      <c r="S76" s="11"/>
    </row>
    <row r="77" spans="1:19" ht="15.6">
      <c r="A77" s="14"/>
      <c r="B77" s="16"/>
      <c r="C77" s="13" t="s">
        <v>530</v>
      </c>
      <c r="D77" s="55"/>
      <c r="E77" s="13"/>
      <c r="F77" s="14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5.6">
      <c r="A78" s="90">
        <v>4</v>
      </c>
      <c r="B78" s="89" t="s">
        <v>531</v>
      </c>
      <c r="C78" s="28" t="s">
        <v>528</v>
      </c>
      <c r="D78" s="150">
        <v>30000</v>
      </c>
      <c r="E78" s="28" t="s">
        <v>207</v>
      </c>
      <c r="F78" s="78" t="s">
        <v>92</v>
      </c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9"/>
      <c r="S78" s="11"/>
    </row>
    <row r="79" spans="1:19" ht="15.6">
      <c r="A79" s="118"/>
      <c r="B79" s="89"/>
      <c r="C79" s="31" t="s">
        <v>529</v>
      </c>
      <c r="D79" s="134"/>
      <c r="E79" s="31" t="s">
        <v>208</v>
      </c>
      <c r="F79" s="126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11"/>
      <c r="S79" s="11"/>
    </row>
    <row r="80" spans="1:19" ht="15.6">
      <c r="A80" s="14"/>
      <c r="B80" s="16"/>
      <c r="C80" s="13" t="s">
        <v>530</v>
      </c>
      <c r="D80" s="55"/>
      <c r="E80" s="13"/>
      <c r="F80" s="14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5.6">
      <c r="A81" s="90">
        <v>5</v>
      </c>
      <c r="B81" s="89" t="s">
        <v>532</v>
      </c>
      <c r="C81" s="28" t="s">
        <v>528</v>
      </c>
      <c r="D81" s="150">
        <v>5000</v>
      </c>
      <c r="E81" s="28" t="s">
        <v>207</v>
      </c>
      <c r="F81" s="78" t="s">
        <v>92</v>
      </c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9"/>
      <c r="S81" s="11"/>
    </row>
    <row r="82" spans="1:19" ht="15.6">
      <c r="A82" s="118"/>
      <c r="B82" s="89" t="s">
        <v>533</v>
      </c>
      <c r="C82" s="31" t="s">
        <v>529</v>
      </c>
      <c r="D82" s="134"/>
      <c r="E82" s="31" t="s">
        <v>208</v>
      </c>
      <c r="F82" s="126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11"/>
      <c r="S82" s="11"/>
    </row>
    <row r="83" spans="1:19" ht="15.6">
      <c r="A83" s="14"/>
      <c r="B83" s="16"/>
      <c r="C83" s="13" t="s">
        <v>530</v>
      </c>
      <c r="D83" s="55"/>
      <c r="E83" s="13"/>
      <c r="F83" s="14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</sheetData>
  <mergeCells count="15">
    <mergeCell ref="A2:R2"/>
    <mergeCell ref="A3:R3"/>
    <mergeCell ref="A4:R4"/>
    <mergeCell ref="G8:I8"/>
    <mergeCell ref="A33:R33"/>
    <mergeCell ref="J8:R8"/>
    <mergeCell ref="A31:R31"/>
    <mergeCell ref="A32:R32"/>
    <mergeCell ref="G67:I67"/>
    <mergeCell ref="J67:R67"/>
    <mergeCell ref="G37:I37"/>
    <mergeCell ref="J37:R37"/>
    <mergeCell ref="A61:R61"/>
    <mergeCell ref="A62:R62"/>
    <mergeCell ref="A63:R63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15"/>
  <sheetViews>
    <sheetView tabSelected="1" topLeftCell="A19" workbookViewId="0">
      <selection activeCell="E19" sqref="E19"/>
    </sheetView>
  </sheetViews>
  <sheetFormatPr defaultRowHeight="15"/>
  <cols>
    <col min="1" max="1" width="5.09765625" style="22" customWidth="1"/>
    <col min="2" max="2" width="23.5" style="22" customWidth="1"/>
    <col min="3" max="3" width="20.09765625" style="22" customWidth="1"/>
    <col min="4" max="4" width="8.5" style="22" customWidth="1"/>
    <col min="5" max="5" width="11.69921875" style="22" customWidth="1"/>
    <col min="6" max="6" width="10.19921875" style="22" customWidth="1"/>
    <col min="7" max="7" width="2.8984375" style="22" customWidth="1"/>
    <col min="8" max="8" width="2.796875" style="22" customWidth="1"/>
    <col min="9" max="10" width="2.8984375" style="22" customWidth="1"/>
    <col min="11" max="11" width="3.3984375" style="22" customWidth="1"/>
    <col min="12" max="12" width="2.8984375" style="22" customWidth="1"/>
    <col min="13" max="13" width="3.09765625" style="22" customWidth="1"/>
    <col min="14" max="14" width="2.5" style="22" customWidth="1"/>
    <col min="15" max="15" width="3.09765625" style="22" customWidth="1"/>
    <col min="16" max="16" width="2.796875" style="22" customWidth="1"/>
    <col min="17" max="17" width="3.19921875" style="22" customWidth="1"/>
    <col min="18" max="18" width="2.8984375" style="22" customWidth="1"/>
    <col min="19" max="19" width="7.09765625" style="22" customWidth="1"/>
    <col min="20" max="16384" width="8.796875" style="22"/>
  </cols>
  <sheetData>
    <row r="1" spans="1:19" ht="18.600000000000001">
      <c r="A1" s="305" t="s">
        <v>269</v>
      </c>
      <c r="B1" s="305"/>
      <c r="C1" s="296"/>
    </row>
    <row r="2" spans="1:19" ht="15.6">
      <c r="A2" s="371" t="s">
        <v>262</v>
      </c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  <c r="Q2" s="371"/>
      <c r="R2" s="371"/>
      <c r="S2" s="136"/>
    </row>
    <row r="3" spans="1:19" ht="15.6">
      <c r="A3" s="371" t="s">
        <v>263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  <c r="S3" s="136"/>
    </row>
    <row r="4" spans="1:19" ht="15.6">
      <c r="A4" s="371" t="s">
        <v>264</v>
      </c>
      <c r="B4" s="371"/>
      <c r="C4" s="371"/>
      <c r="D4" s="371"/>
      <c r="E4" s="371"/>
      <c r="F4" s="371"/>
      <c r="G4" s="371"/>
      <c r="H4" s="371"/>
      <c r="I4" s="371"/>
      <c r="J4" s="371"/>
      <c r="K4" s="371"/>
      <c r="L4" s="371"/>
      <c r="M4" s="371"/>
      <c r="N4" s="371"/>
      <c r="O4" s="371"/>
      <c r="P4" s="371"/>
      <c r="Q4" s="371"/>
      <c r="R4" s="371"/>
      <c r="S4" s="136"/>
    </row>
    <row r="5" spans="1:19" ht="17.399999999999999">
      <c r="A5" s="23" t="s">
        <v>365</v>
      </c>
      <c r="B5" s="23"/>
      <c r="C5" s="24"/>
      <c r="D5" s="24"/>
      <c r="E5" s="25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6"/>
      <c r="S5" s="26"/>
    </row>
    <row r="6" spans="1:19" ht="17.399999999999999">
      <c r="A6" s="23"/>
      <c r="B6" s="23" t="s">
        <v>588</v>
      </c>
      <c r="C6" s="24"/>
      <c r="D6" s="24"/>
      <c r="E6" s="25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6"/>
      <c r="S6" s="26"/>
    </row>
    <row r="7" spans="1:19" ht="15.6">
      <c r="A7" s="18"/>
      <c r="B7" s="159" t="s">
        <v>478</v>
      </c>
      <c r="C7" s="159"/>
      <c r="D7" s="37"/>
      <c r="E7" s="38"/>
      <c r="F7" s="18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ht="15.6">
      <c r="A8" s="221" t="s">
        <v>11</v>
      </c>
      <c r="B8" s="221" t="s">
        <v>13</v>
      </c>
      <c r="C8" s="221" t="s">
        <v>14</v>
      </c>
      <c r="D8" s="221" t="s">
        <v>6</v>
      </c>
      <c r="E8" s="221" t="s">
        <v>16</v>
      </c>
      <c r="F8" s="221" t="s">
        <v>33</v>
      </c>
      <c r="G8" s="372" t="s">
        <v>86</v>
      </c>
      <c r="H8" s="373"/>
      <c r="I8" s="374"/>
      <c r="J8" s="372" t="s">
        <v>471</v>
      </c>
      <c r="K8" s="373"/>
      <c r="L8" s="373"/>
      <c r="M8" s="373"/>
      <c r="N8" s="373"/>
      <c r="O8" s="373"/>
      <c r="P8" s="373"/>
      <c r="Q8" s="373"/>
      <c r="R8" s="374"/>
      <c r="S8" s="221" t="s">
        <v>2</v>
      </c>
    </row>
    <row r="9" spans="1:19" ht="21">
      <c r="A9" s="222" t="s">
        <v>12</v>
      </c>
      <c r="B9" s="222"/>
      <c r="C9" s="222" t="s">
        <v>15</v>
      </c>
      <c r="D9" s="222" t="s">
        <v>32</v>
      </c>
      <c r="E9" s="222" t="s">
        <v>2</v>
      </c>
      <c r="F9" s="222" t="s">
        <v>34</v>
      </c>
      <c r="G9" s="223" t="s">
        <v>17</v>
      </c>
      <c r="H9" s="224" t="s">
        <v>18</v>
      </c>
      <c r="I9" s="225" t="s">
        <v>19</v>
      </c>
      <c r="J9" s="226" t="s">
        <v>20</v>
      </c>
      <c r="K9" s="224" t="s">
        <v>21</v>
      </c>
      <c r="L9" s="226" t="s">
        <v>22</v>
      </c>
      <c r="M9" s="224" t="s">
        <v>23</v>
      </c>
      <c r="N9" s="226" t="s">
        <v>24</v>
      </c>
      <c r="O9" s="224" t="s">
        <v>25</v>
      </c>
      <c r="P9" s="226" t="s">
        <v>26</v>
      </c>
      <c r="Q9" s="224" t="s">
        <v>27</v>
      </c>
      <c r="R9" s="224" t="s">
        <v>28</v>
      </c>
      <c r="S9" s="222" t="s">
        <v>473</v>
      </c>
    </row>
    <row r="10" spans="1:19" ht="15.6">
      <c r="A10" s="328">
        <v>1</v>
      </c>
      <c r="B10" s="45" t="s">
        <v>143</v>
      </c>
      <c r="C10" s="45" t="s">
        <v>144</v>
      </c>
      <c r="D10" s="329">
        <v>250000</v>
      </c>
      <c r="E10" s="45" t="s">
        <v>145</v>
      </c>
      <c r="F10" s="45" t="s">
        <v>140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66" t="s">
        <v>535</v>
      </c>
    </row>
    <row r="11" spans="1:19" ht="15.6">
      <c r="A11" s="330"/>
      <c r="B11" s="48" t="s">
        <v>146</v>
      </c>
      <c r="C11" s="48" t="s">
        <v>147</v>
      </c>
      <c r="D11" s="48"/>
      <c r="E11" s="48" t="s">
        <v>148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131"/>
    </row>
    <row r="12" spans="1:19" ht="15.6">
      <c r="A12" s="328" t="s">
        <v>149</v>
      </c>
      <c r="B12" s="45" t="s">
        <v>155</v>
      </c>
      <c r="C12" s="45" t="s">
        <v>150</v>
      </c>
      <c r="D12" s="329">
        <v>100000</v>
      </c>
      <c r="E12" s="45" t="s">
        <v>145</v>
      </c>
      <c r="F12" s="45" t="s">
        <v>140</v>
      </c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74" t="s">
        <v>535</v>
      </c>
    </row>
    <row r="13" spans="1:19" ht="15.6">
      <c r="A13" s="331"/>
      <c r="B13" s="67" t="s">
        <v>156</v>
      </c>
      <c r="C13" s="67" t="s">
        <v>151</v>
      </c>
      <c r="D13" s="67"/>
      <c r="E13" s="67" t="s">
        <v>148</v>
      </c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74"/>
    </row>
    <row r="14" spans="1:19" ht="15.6">
      <c r="A14" s="331"/>
      <c r="B14" s="67"/>
      <c r="C14" s="67" t="s">
        <v>152</v>
      </c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74"/>
    </row>
    <row r="15" spans="1:19" ht="15.6">
      <c r="A15" s="330"/>
      <c r="B15" s="48"/>
      <c r="C15" s="48" t="s">
        <v>153</v>
      </c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131"/>
    </row>
    <row r="16" spans="1:19" ht="15.6">
      <c r="A16" s="328" t="s">
        <v>154</v>
      </c>
      <c r="B16" s="45" t="s">
        <v>479</v>
      </c>
      <c r="C16" s="45" t="s">
        <v>573</v>
      </c>
      <c r="D16" s="329">
        <v>15000</v>
      </c>
      <c r="E16" s="66" t="s">
        <v>50</v>
      </c>
      <c r="F16" s="45" t="s">
        <v>140</v>
      </c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74" t="s">
        <v>27</v>
      </c>
    </row>
    <row r="17" spans="1:19" ht="15.6">
      <c r="A17" s="332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74"/>
    </row>
    <row r="18" spans="1:19" ht="15.6">
      <c r="A18" s="333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131"/>
    </row>
    <row r="19" spans="1:19" ht="15.6">
      <c r="A19" s="331" t="s">
        <v>480</v>
      </c>
      <c r="B19" s="45" t="s">
        <v>491</v>
      </c>
      <c r="C19" s="45" t="s">
        <v>157</v>
      </c>
      <c r="D19" s="67">
        <v>15000</v>
      </c>
      <c r="E19" s="66" t="s">
        <v>158</v>
      </c>
      <c r="F19" s="67" t="s">
        <v>31</v>
      </c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74" t="s">
        <v>25</v>
      </c>
    </row>
    <row r="20" spans="1:19" ht="15.6">
      <c r="A20" s="332"/>
      <c r="B20" s="67" t="s">
        <v>490</v>
      </c>
      <c r="C20" s="67" t="s">
        <v>159</v>
      </c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74"/>
    </row>
    <row r="21" spans="1:19" ht="15.6">
      <c r="A21" s="333"/>
      <c r="B21" s="48" t="s">
        <v>160</v>
      </c>
      <c r="C21" s="48" t="s">
        <v>161</v>
      </c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131"/>
    </row>
    <row r="22" spans="1:19" ht="15.6">
      <c r="A22" s="331" t="s">
        <v>481</v>
      </c>
      <c r="B22" s="67" t="s">
        <v>575</v>
      </c>
      <c r="C22" s="67" t="s">
        <v>574</v>
      </c>
      <c r="D22" s="67">
        <v>80000</v>
      </c>
      <c r="E22" s="67" t="s">
        <v>49</v>
      </c>
      <c r="F22" s="67" t="s">
        <v>31</v>
      </c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74" t="s">
        <v>28</v>
      </c>
    </row>
    <row r="23" spans="1:19" ht="15.6">
      <c r="A23" s="332"/>
      <c r="B23" s="67" t="s">
        <v>482</v>
      </c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</row>
    <row r="24" spans="1:19" ht="15.6">
      <c r="A24" s="332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</row>
    <row r="25" spans="1:19" ht="15.6">
      <c r="A25" s="332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</row>
    <row r="26" spans="1:19" ht="15.6">
      <c r="A26" s="333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</row>
    <row r="27" spans="1:19" ht="15.6">
      <c r="A27" s="33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ht="15.6">
      <c r="A28" s="33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ht="15.6">
      <c r="A29" s="33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ht="18.600000000000001">
      <c r="A30" s="305" t="s">
        <v>269</v>
      </c>
      <c r="B30" s="305"/>
      <c r="C30" s="296"/>
    </row>
    <row r="31" spans="1:19" ht="15.6">
      <c r="A31" s="371" t="s">
        <v>262</v>
      </c>
      <c r="B31" s="371"/>
      <c r="C31" s="371"/>
      <c r="D31" s="371"/>
      <c r="E31" s="371"/>
      <c r="F31" s="371"/>
      <c r="G31" s="371"/>
      <c r="H31" s="371"/>
      <c r="I31" s="371"/>
      <c r="J31" s="371"/>
      <c r="K31" s="371"/>
      <c r="L31" s="371"/>
      <c r="M31" s="371"/>
      <c r="N31" s="371"/>
      <c r="O31" s="371"/>
      <c r="P31" s="371"/>
      <c r="Q31" s="371"/>
      <c r="R31" s="371"/>
      <c r="S31" s="136"/>
    </row>
    <row r="32" spans="1:19" ht="15.6">
      <c r="A32" s="371" t="s">
        <v>263</v>
      </c>
      <c r="B32" s="371"/>
      <c r="C32" s="371"/>
      <c r="D32" s="371"/>
      <c r="E32" s="371"/>
      <c r="F32" s="371"/>
      <c r="G32" s="371"/>
      <c r="H32" s="371"/>
      <c r="I32" s="371"/>
      <c r="J32" s="371"/>
      <c r="K32" s="371"/>
      <c r="L32" s="371"/>
      <c r="M32" s="371"/>
      <c r="N32" s="371"/>
      <c r="O32" s="371"/>
      <c r="P32" s="371"/>
      <c r="Q32" s="371"/>
      <c r="R32" s="371"/>
      <c r="S32" s="136"/>
    </row>
    <row r="33" spans="1:19" ht="15.6">
      <c r="A33" s="371" t="s">
        <v>264</v>
      </c>
      <c r="B33" s="371"/>
      <c r="C33" s="371"/>
      <c r="D33" s="371"/>
      <c r="E33" s="371"/>
      <c r="F33" s="371"/>
      <c r="G33" s="371"/>
      <c r="H33" s="371"/>
      <c r="I33" s="371"/>
      <c r="J33" s="371"/>
      <c r="K33" s="371"/>
      <c r="L33" s="371"/>
      <c r="M33" s="371"/>
      <c r="N33" s="371"/>
      <c r="O33" s="371"/>
      <c r="P33" s="371"/>
      <c r="Q33" s="371"/>
      <c r="R33" s="371"/>
      <c r="S33" s="136"/>
    </row>
    <row r="34" spans="1:19" ht="17.399999999999999">
      <c r="A34" s="23" t="s">
        <v>365</v>
      </c>
      <c r="B34" s="23"/>
      <c r="C34" s="24"/>
      <c r="D34" s="24"/>
      <c r="E34" s="25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6"/>
      <c r="S34" s="26"/>
    </row>
    <row r="35" spans="1:19" ht="17.399999999999999">
      <c r="A35" s="23"/>
      <c r="B35" s="23" t="s">
        <v>588</v>
      </c>
      <c r="C35" s="24"/>
      <c r="D35" s="24"/>
      <c r="E35" s="25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6"/>
      <c r="S35" s="26"/>
    </row>
    <row r="36" spans="1:19" ht="15.6">
      <c r="A36" s="18"/>
      <c r="B36" s="159" t="s">
        <v>478</v>
      </c>
      <c r="C36" s="159"/>
      <c r="D36" s="37"/>
      <c r="E36" s="38"/>
      <c r="F36" s="18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 spans="1:19" ht="15.6">
      <c r="A37" s="18"/>
      <c r="B37" s="17"/>
      <c r="C37" s="17"/>
      <c r="D37" s="37"/>
      <c r="E37" s="38"/>
      <c r="F37" s="18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  <row r="38" spans="1:19" ht="15.6">
      <c r="A38" s="221" t="s">
        <v>11</v>
      </c>
      <c r="B38" s="221" t="s">
        <v>13</v>
      </c>
      <c r="C38" s="221" t="s">
        <v>14</v>
      </c>
      <c r="D38" s="221" t="s">
        <v>6</v>
      </c>
      <c r="E38" s="221" t="s">
        <v>16</v>
      </c>
      <c r="F38" s="221" t="s">
        <v>33</v>
      </c>
      <c r="G38" s="372" t="s">
        <v>86</v>
      </c>
      <c r="H38" s="373"/>
      <c r="I38" s="374"/>
      <c r="J38" s="372" t="s">
        <v>471</v>
      </c>
      <c r="K38" s="373"/>
      <c r="L38" s="373"/>
      <c r="M38" s="373"/>
      <c r="N38" s="373"/>
      <c r="O38" s="373"/>
      <c r="P38" s="373"/>
      <c r="Q38" s="373"/>
      <c r="R38" s="374"/>
      <c r="S38" s="221" t="s">
        <v>2</v>
      </c>
    </row>
    <row r="39" spans="1:19" ht="21">
      <c r="A39" s="222" t="s">
        <v>12</v>
      </c>
      <c r="B39" s="222"/>
      <c r="C39" s="222" t="s">
        <v>15</v>
      </c>
      <c r="D39" s="222" t="s">
        <v>32</v>
      </c>
      <c r="E39" s="222" t="s">
        <v>2</v>
      </c>
      <c r="F39" s="222" t="s">
        <v>34</v>
      </c>
      <c r="G39" s="223" t="s">
        <v>17</v>
      </c>
      <c r="H39" s="224" t="s">
        <v>18</v>
      </c>
      <c r="I39" s="225" t="s">
        <v>19</v>
      </c>
      <c r="J39" s="226" t="s">
        <v>20</v>
      </c>
      <c r="K39" s="224" t="s">
        <v>21</v>
      </c>
      <c r="L39" s="226" t="s">
        <v>22</v>
      </c>
      <c r="M39" s="224" t="s">
        <v>23</v>
      </c>
      <c r="N39" s="226" t="s">
        <v>24</v>
      </c>
      <c r="O39" s="224" t="s">
        <v>25</v>
      </c>
      <c r="P39" s="226" t="s">
        <v>26</v>
      </c>
      <c r="Q39" s="224" t="s">
        <v>27</v>
      </c>
      <c r="R39" s="224" t="s">
        <v>28</v>
      </c>
      <c r="S39" s="222" t="s">
        <v>473</v>
      </c>
    </row>
    <row r="40" spans="1:19" ht="15.6">
      <c r="A40" s="334">
        <v>6</v>
      </c>
      <c r="B40" s="45" t="s">
        <v>162</v>
      </c>
      <c r="C40" s="45" t="s">
        <v>163</v>
      </c>
      <c r="D40" s="329">
        <v>10000</v>
      </c>
      <c r="E40" s="66" t="s">
        <v>164</v>
      </c>
      <c r="F40" s="45" t="s">
        <v>140</v>
      </c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66" t="s">
        <v>19</v>
      </c>
    </row>
    <row r="41" spans="1:19" ht="15.6">
      <c r="A41" s="74"/>
      <c r="B41" s="67" t="s">
        <v>165</v>
      </c>
      <c r="C41" s="67" t="s">
        <v>166</v>
      </c>
      <c r="D41" s="67"/>
      <c r="E41" s="74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74"/>
    </row>
    <row r="42" spans="1:19" ht="15.6">
      <c r="A42" s="131"/>
      <c r="B42" s="48"/>
      <c r="C42" s="48" t="s">
        <v>167</v>
      </c>
      <c r="D42" s="48"/>
      <c r="E42" s="131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131"/>
    </row>
    <row r="43" spans="1:19" ht="15.6">
      <c r="A43" s="334">
        <v>7</v>
      </c>
      <c r="B43" s="45" t="s">
        <v>483</v>
      </c>
      <c r="C43" s="45" t="s">
        <v>576</v>
      </c>
      <c r="D43" s="329">
        <v>20000</v>
      </c>
      <c r="E43" s="66" t="s">
        <v>577</v>
      </c>
      <c r="F43" s="45" t="s">
        <v>140</v>
      </c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74" t="s">
        <v>28</v>
      </c>
    </row>
    <row r="44" spans="1:19" ht="15.6">
      <c r="A44" s="74"/>
      <c r="B44" s="67" t="s">
        <v>484</v>
      </c>
      <c r="C44" s="67"/>
      <c r="D44" s="67"/>
      <c r="E44" s="74" t="s">
        <v>578</v>
      </c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74"/>
    </row>
    <row r="45" spans="1:19" ht="15.6">
      <c r="A45" s="131"/>
      <c r="B45" s="48"/>
      <c r="C45" s="48"/>
      <c r="D45" s="48"/>
      <c r="E45" s="131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131"/>
    </row>
    <row r="46" spans="1:19" ht="15.6">
      <c r="A46" s="334">
        <v>8</v>
      </c>
      <c r="B46" s="45" t="s">
        <v>485</v>
      </c>
      <c r="C46" s="45" t="s">
        <v>579</v>
      </c>
      <c r="D46" s="329">
        <v>5000</v>
      </c>
      <c r="E46" s="66" t="s">
        <v>50</v>
      </c>
      <c r="F46" s="45" t="s">
        <v>140</v>
      </c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74" t="s">
        <v>28</v>
      </c>
    </row>
    <row r="47" spans="1:19" ht="15.6">
      <c r="A47" s="74"/>
      <c r="B47" s="67" t="s">
        <v>486</v>
      </c>
      <c r="C47" s="67"/>
      <c r="D47" s="67"/>
      <c r="E47" s="74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74"/>
    </row>
    <row r="48" spans="1:19" ht="15.6">
      <c r="A48" s="131"/>
      <c r="B48" s="48"/>
      <c r="C48" s="48"/>
      <c r="D48" s="48"/>
      <c r="E48" s="131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131"/>
    </row>
    <row r="49" spans="1:19" ht="15.6">
      <c r="A49" s="334">
        <v>9</v>
      </c>
      <c r="B49" s="45" t="s">
        <v>487</v>
      </c>
      <c r="C49" s="45" t="s">
        <v>580</v>
      </c>
      <c r="D49" s="329">
        <v>150000</v>
      </c>
      <c r="E49" s="66" t="s">
        <v>582</v>
      </c>
      <c r="F49" s="45" t="s">
        <v>140</v>
      </c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74" t="s">
        <v>18</v>
      </c>
    </row>
    <row r="50" spans="1:19" ht="15.6">
      <c r="A50" s="74"/>
      <c r="B50" s="67"/>
      <c r="C50" s="67" t="s">
        <v>581</v>
      </c>
      <c r="D50" s="67"/>
      <c r="E50" s="74" t="s">
        <v>583</v>
      </c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74"/>
    </row>
    <row r="51" spans="1:19" ht="15.6">
      <c r="A51" s="131"/>
      <c r="B51" s="48"/>
      <c r="C51" s="48"/>
      <c r="D51" s="48"/>
      <c r="E51" s="131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131"/>
    </row>
    <row r="52" spans="1:19" ht="15.6">
      <c r="A52" s="74">
        <v>10</v>
      </c>
      <c r="B52" s="67" t="s">
        <v>584</v>
      </c>
      <c r="C52" s="67" t="s">
        <v>585</v>
      </c>
      <c r="D52" s="67">
        <v>80000</v>
      </c>
      <c r="E52" s="74" t="s">
        <v>89</v>
      </c>
      <c r="F52" s="67" t="s">
        <v>31</v>
      </c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74" t="s">
        <v>535</v>
      </c>
    </row>
    <row r="53" spans="1:19" ht="15.6">
      <c r="A53" s="74"/>
      <c r="B53" s="67"/>
      <c r="C53" s="67" t="s">
        <v>586</v>
      </c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</row>
    <row r="54" spans="1:19" ht="15.6">
      <c r="A54" s="131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</row>
    <row r="55" spans="1:19" ht="15.6">
      <c r="A55" s="33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ht="15.6">
      <c r="A56" s="33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ht="15.6">
      <c r="A57" s="33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9" spans="1:19" ht="18.600000000000001">
      <c r="A59" s="305" t="s">
        <v>269</v>
      </c>
      <c r="B59" s="305"/>
      <c r="C59" s="296"/>
    </row>
    <row r="60" spans="1:19" ht="15.6">
      <c r="A60" s="371" t="s">
        <v>262</v>
      </c>
      <c r="B60" s="371"/>
      <c r="C60" s="371"/>
      <c r="D60" s="371"/>
      <c r="E60" s="371"/>
      <c r="F60" s="371"/>
      <c r="G60" s="371"/>
      <c r="H60" s="371"/>
      <c r="I60" s="371"/>
      <c r="J60" s="371"/>
      <c r="K60" s="371"/>
      <c r="L60" s="371"/>
      <c r="M60" s="371"/>
      <c r="N60" s="371"/>
      <c r="O60" s="371"/>
      <c r="P60" s="371"/>
      <c r="Q60" s="371"/>
      <c r="R60" s="371"/>
      <c r="S60" s="136"/>
    </row>
    <row r="61" spans="1:19" ht="15.6">
      <c r="A61" s="371" t="s">
        <v>263</v>
      </c>
      <c r="B61" s="371"/>
      <c r="C61" s="371"/>
      <c r="D61" s="371"/>
      <c r="E61" s="371"/>
      <c r="F61" s="371"/>
      <c r="G61" s="371"/>
      <c r="H61" s="371"/>
      <c r="I61" s="371"/>
      <c r="J61" s="371"/>
      <c r="K61" s="371"/>
      <c r="L61" s="371"/>
      <c r="M61" s="371"/>
      <c r="N61" s="371"/>
      <c r="O61" s="371"/>
      <c r="P61" s="371"/>
      <c r="Q61" s="371"/>
      <c r="R61" s="371"/>
      <c r="S61" s="136"/>
    </row>
    <row r="62" spans="1:19" ht="15.6">
      <c r="A62" s="371" t="s">
        <v>264</v>
      </c>
      <c r="B62" s="371"/>
      <c r="C62" s="371"/>
      <c r="D62" s="371"/>
      <c r="E62" s="371"/>
      <c r="F62" s="371"/>
      <c r="G62" s="371"/>
      <c r="H62" s="371"/>
      <c r="I62" s="371"/>
      <c r="J62" s="371"/>
      <c r="K62" s="371"/>
      <c r="L62" s="371"/>
      <c r="M62" s="371"/>
      <c r="N62" s="371"/>
      <c r="O62" s="371"/>
      <c r="P62" s="371"/>
      <c r="Q62" s="371"/>
      <c r="R62" s="371"/>
      <c r="S62" s="136"/>
    </row>
    <row r="63" spans="1:19" ht="17.399999999999999">
      <c r="A63" s="23" t="s">
        <v>365</v>
      </c>
      <c r="B63" s="23"/>
      <c r="C63" s="24"/>
      <c r="D63" s="24"/>
      <c r="E63" s="25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6"/>
      <c r="S63" s="26"/>
    </row>
    <row r="64" spans="1:19" ht="17.399999999999999">
      <c r="A64" s="23"/>
      <c r="B64" s="23" t="s">
        <v>588</v>
      </c>
      <c r="C64" s="24"/>
      <c r="D64" s="24"/>
      <c r="E64" s="25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6"/>
      <c r="S64" s="26"/>
    </row>
    <row r="65" spans="1:19" ht="15.6">
      <c r="A65" s="18"/>
      <c r="B65" s="159" t="s">
        <v>478</v>
      </c>
      <c r="C65" s="159"/>
      <c r="D65" s="37"/>
      <c r="E65" s="38"/>
      <c r="F65" s="18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</row>
    <row r="66" spans="1:19" ht="15.6">
      <c r="A66" s="221" t="s">
        <v>11</v>
      </c>
      <c r="B66" s="221" t="s">
        <v>13</v>
      </c>
      <c r="C66" s="221" t="s">
        <v>14</v>
      </c>
      <c r="D66" s="221" t="s">
        <v>6</v>
      </c>
      <c r="E66" s="221" t="s">
        <v>16</v>
      </c>
      <c r="F66" s="221" t="s">
        <v>33</v>
      </c>
      <c r="G66" s="372" t="s">
        <v>86</v>
      </c>
      <c r="H66" s="373"/>
      <c r="I66" s="374"/>
      <c r="J66" s="372" t="s">
        <v>471</v>
      </c>
      <c r="K66" s="373"/>
      <c r="L66" s="373"/>
      <c r="M66" s="373"/>
      <c r="N66" s="373"/>
      <c r="O66" s="373"/>
      <c r="P66" s="373"/>
      <c r="Q66" s="373"/>
      <c r="R66" s="374"/>
      <c r="S66" s="221" t="s">
        <v>2</v>
      </c>
    </row>
    <row r="67" spans="1:19" ht="21">
      <c r="A67" s="222" t="s">
        <v>12</v>
      </c>
      <c r="B67" s="222"/>
      <c r="C67" s="222" t="s">
        <v>15</v>
      </c>
      <c r="D67" s="222" t="s">
        <v>32</v>
      </c>
      <c r="E67" s="222" t="s">
        <v>2</v>
      </c>
      <c r="F67" s="222" t="s">
        <v>34</v>
      </c>
      <c r="G67" s="223" t="s">
        <v>17</v>
      </c>
      <c r="H67" s="224" t="s">
        <v>18</v>
      </c>
      <c r="I67" s="225" t="s">
        <v>19</v>
      </c>
      <c r="J67" s="226" t="s">
        <v>20</v>
      </c>
      <c r="K67" s="224" t="s">
        <v>21</v>
      </c>
      <c r="L67" s="226" t="s">
        <v>22</v>
      </c>
      <c r="M67" s="224" t="s">
        <v>23</v>
      </c>
      <c r="N67" s="226" t="s">
        <v>24</v>
      </c>
      <c r="O67" s="224" t="s">
        <v>25</v>
      </c>
      <c r="P67" s="226" t="s">
        <v>26</v>
      </c>
      <c r="Q67" s="224" t="s">
        <v>27</v>
      </c>
      <c r="R67" s="224" t="s">
        <v>28</v>
      </c>
      <c r="S67" s="222" t="s">
        <v>492</v>
      </c>
    </row>
    <row r="68" spans="1:19" ht="15.6">
      <c r="A68" s="334">
        <v>11</v>
      </c>
      <c r="B68" s="45" t="s">
        <v>168</v>
      </c>
      <c r="C68" s="45" t="s">
        <v>169</v>
      </c>
      <c r="D68" s="329">
        <v>30000</v>
      </c>
      <c r="E68" s="45" t="s">
        <v>170</v>
      </c>
      <c r="F68" s="45" t="s">
        <v>140</v>
      </c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66" t="s">
        <v>587</v>
      </c>
    </row>
    <row r="69" spans="1:19" ht="15.6">
      <c r="A69" s="131"/>
      <c r="B69" s="48" t="s">
        <v>171</v>
      </c>
      <c r="C69" s="48" t="s">
        <v>172</v>
      </c>
      <c r="D69" s="48"/>
      <c r="E69" s="48" t="s">
        <v>173</v>
      </c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131"/>
    </row>
    <row r="70" spans="1:19" ht="15.6">
      <c r="A70" s="334">
        <v>12</v>
      </c>
      <c r="B70" s="45" t="s">
        <v>168</v>
      </c>
      <c r="C70" s="45" t="s">
        <v>169</v>
      </c>
      <c r="D70" s="329">
        <v>55000</v>
      </c>
      <c r="E70" s="45" t="s">
        <v>170</v>
      </c>
      <c r="F70" s="45" t="s">
        <v>140</v>
      </c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74" t="s">
        <v>22</v>
      </c>
    </row>
    <row r="71" spans="1:19" ht="15.6">
      <c r="A71" s="74"/>
      <c r="B71" s="67" t="s">
        <v>174</v>
      </c>
      <c r="C71" s="67" t="s">
        <v>172</v>
      </c>
      <c r="D71" s="67"/>
      <c r="E71" s="67" t="s">
        <v>173</v>
      </c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74"/>
    </row>
    <row r="72" spans="1:19" ht="15.6">
      <c r="A72" s="74"/>
      <c r="B72" s="67" t="s">
        <v>175</v>
      </c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74"/>
    </row>
    <row r="73" spans="1:19" ht="15.6">
      <c r="A73" s="74"/>
      <c r="B73" s="67" t="s">
        <v>176</v>
      </c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74"/>
    </row>
    <row r="74" spans="1:19" ht="15.6">
      <c r="A74" s="131"/>
      <c r="B74" s="48" t="s">
        <v>177</v>
      </c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131"/>
    </row>
    <row r="75" spans="1:19" ht="15.6">
      <c r="A75" s="334">
        <v>13</v>
      </c>
      <c r="B75" s="45" t="s">
        <v>178</v>
      </c>
      <c r="C75" s="45" t="s">
        <v>179</v>
      </c>
      <c r="D75" s="329">
        <v>42500</v>
      </c>
      <c r="E75" s="45" t="s">
        <v>170</v>
      </c>
      <c r="F75" s="45" t="s">
        <v>140</v>
      </c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74" t="s">
        <v>18</v>
      </c>
    </row>
    <row r="76" spans="1:19" ht="15.6">
      <c r="A76" s="67"/>
      <c r="B76" s="67" t="s">
        <v>180</v>
      </c>
      <c r="C76" s="67" t="s">
        <v>181</v>
      </c>
      <c r="D76" s="67"/>
      <c r="E76" s="67" t="s">
        <v>173</v>
      </c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74"/>
    </row>
    <row r="77" spans="1:19" ht="15.6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</row>
    <row r="78" spans="1:19" ht="15.6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</row>
    <row r="79" spans="1:19" ht="15.6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</row>
    <row r="80" spans="1:19" ht="15.6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</row>
    <row r="81" spans="1:19" ht="15.6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</row>
    <row r="82" spans="1:19" ht="15.6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</row>
    <row r="83" spans="1:19" ht="15.6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</row>
    <row r="84" spans="1:19" ht="15.6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</row>
    <row r="85" spans="1:19" ht="15.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</row>
    <row r="86" spans="1:19" ht="15.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</row>
    <row r="87" spans="1:19" ht="15.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</row>
    <row r="88" spans="1:19" ht="18.600000000000001">
      <c r="A88" s="305" t="s">
        <v>269</v>
      </c>
      <c r="B88" s="305"/>
      <c r="C88" s="296"/>
    </row>
    <row r="89" spans="1:19" ht="15.6">
      <c r="A89" s="371" t="s">
        <v>262</v>
      </c>
      <c r="B89" s="371"/>
      <c r="C89" s="371"/>
      <c r="D89" s="371"/>
      <c r="E89" s="371"/>
      <c r="F89" s="371"/>
      <c r="G89" s="371"/>
      <c r="H89" s="371"/>
      <c r="I89" s="371"/>
      <c r="J89" s="371"/>
      <c r="K89" s="371"/>
      <c r="L89" s="371"/>
      <c r="M89" s="371"/>
      <c r="N89" s="371"/>
      <c r="O89" s="371"/>
      <c r="P89" s="371"/>
      <c r="Q89" s="371"/>
      <c r="R89" s="371"/>
      <c r="S89" s="136"/>
    </row>
    <row r="90" spans="1:19" ht="15.6">
      <c r="A90" s="371" t="s">
        <v>263</v>
      </c>
      <c r="B90" s="371"/>
      <c r="C90" s="371"/>
      <c r="D90" s="371"/>
      <c r="E90" s="371"/>
      <c r="F90" s="371"/>
      <c r="G90" s="371"/>
      <c r="H90" s="371"/>
      <c r="I90" s="371"/>
      <c r="J90" s="371"/>
      <c r="K90" s="371"/>
      <c r="L90" s="371"/>
      <c r="M90" s="371"/>
      <c r="N90" s="371"/>
      <c r="O90" s="371"/>
      <c r="P90" s="371"/>
      <c r="Q90" s="371"/>
      <c r="R90" s="371"/>
      <c r="S90" s="136"/>
    </row>
    <row r="91" spans="1:19" ht="15.6">
      <c r="A91" s="371" t="s">
        <v>264</v>
      </c>
      <c r="B91" s="371"/>
      <c r="C91" s="371"/>
      <c r="D91" s="371"/>
      <c r="E91" s="371"/>
      <c r="F91" s="371"/>
      <c r="G91" s="371"/>
      <c r="H91" s="371"/>
      <c r="I91" s="371"/>
      <c r="J91" s="371"/>
      <c r="K91" s="371"/>
      <c r="L91" s="371"/>
      <c r="M91" s="371"/>
      <c r="N91" s="371"/>
      <c r="O91" s="371"/>
      <c r="P91" s="371"/>
      <c r="Q91" s="371"/>
      <c r="R91" s="371"/>
      <c r="S91" s="136"/>
    </row>
    <row r="92" spans="1:19" ht="17.399999999999999">
      <c r="A92" s="23" t="s">
        <v>570</v>
      </c>
      <c r="B92" s="23"/>
      <c r="C92" s="24"/>
      <c r="D92" s="24"/>
      <c r="E92" s="25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6"/>
      <c r="S92" s="26"/>
    </row>
    <row r="93" spans="1:19" ht="17.399999999999999">
      <c r="A93" s="23"/>
      <c r="B93" s="23" t="s">
        <v>615</v>
      </c>
      <c r="C93" s="24"/>
      <c r="D93" s="24"/>
      <c r="E93" s="25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6"/>
      <c r="S93" s="26"/>
    </row>
    <row r="94" spans="1:19" ht="15.6">
      <c r="A94" s="18"/>
      <c r="B94" s="159" t="s">
        <v>478</v>
      </c>
      <c r="C94" s="159"/>
      <c r="D94" s="37"/>
      <c r="E94" s="38"/>
      <c r="F94" s="18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</row>
    <row r="95" spans="1:19" ht="17.399999999999999">
      <c r="A95" s="24"/>
      <c r="B95" s="24"/>
      <c r="C95" s="24"/>
      <c r="D95" s="24"/>
      <c r="E95" s="25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6"/>
      <c r="S95" s="6"/>
    </row>
    <row r="96" spans="1:19" ht="15.6">
      <c r="A96" s="221" t="s">
        <v>11</v>
      </c>
      <c r="B96" s="221" t="s">
        <v>13</v>
      </c>
      <c r="C96" s="221" t="s">
        <v>14</v>
      </c>
      <c r="D96" s="221" t="s">
        <v>6</v>
      </c>
      <c r="E96" s="221" t="s">
        <v>16</v>
      </c>
      <c r="F96" s="221" t="s">
        <v>33</v>
      </c>
      <c r="G96" s="372" t="s">
        <v>86</v>
      </c>
      <c r="H96" s="373"/>
      <c r="I96" s="374"/>
      <c r="J96" s="372" t="s">
        <v>471</v>
      </c>
      <c r="K96" s="373"/>
      <c r="L96" s="373"/>
      <c r="M96" s="373"/>
      <c r="N96" s="373"/>
      <c r="O96" s="373"/>
      <c r="P96" s="373"/>
      <c r="Q96" s="373"/>
      <c r="R96" s="374"/>
      <c r="S96" s="221" t="s">
        <v>2</v>
      </c>
    </row>
    <row r="97" spans="1:19" ht="21">
      <c r="A97" s="222" t="s">
        <v>12</v>
      </c>
      <c r="B97" s="222"/>
      <c r="C97" s="222" t="s">
        <v>15</v>
      </c>
      <c r="D97" s="222" t="s">
        <v>32</v>
      </c>
      <c r="E97" s="222" t="s">
        <v>2</v>
      </c>
      <c r="F97" s="222" t="s">
        <v>34</v>
      </c>
      <c r="G97" s="223" t="s">
        <v>17</v>
      </c>
      <c r="H97" s="224" t="s">
        <v>18</v>
      </c>
      <c r="I97" s="225" t="s">
        <v>19</v>
      </c>
      <c r="J97" s="226" t="s">
        <v>20</v>
      </c>
      <c r="K97" s="224" t="s">
        <v>21</v>
      </c>
      <c r="L97" s="226" t="s">
        <v>22</v>
      </c>
      <c r="M97" s="224" t="s">
        <v>23</v>
      </c>
      <c r="N97" s="226" t="s">
        <v>24</v>
      </c>
      <c r="O97" s="224" t="s">
        <v>25</v>
      </c>
      <c r="P97" s="226" t="s">
        <v>26</v>
      </c>
      <c r="Q97" s="224" t="s">
        <v>27</v>
      </c>
      <c r="R97" s="224" t="s">
        <v>28</v>
      </c>
      <c r="S97" s="222" t="s">
        <v>473</v>
      </c>
    </row>
    <row r="98" spans="1:19" ht="15.6">
      <c r="A98" s="42">
        <v>1</v>
      </c>
      <c r="B98" s="121" t="s">
        <v>182</v>
      </c>
      <c r="C98" s="9" t="s">
        <v>183</v>
      </c>
      <c r="D98" s="65">
        <v>20000</v>
      </c>
      <c r="E98" s="9" t="s">
        <v>184</v>
      </c>
      <c r="F98" s="10" t="s">
        <v>185</v>
      </c>
      <c r="G98" s="28"/>
      <c r="H98" s="9"/>
      <c r="I98" s="29"/>
      <c r="J98" s="30"/>
      <c r="K98" s="9"/>
      <c r="L98" s="30"/>
      <c r="M98" s="9"/>
      <c r="N98" s="30"/>
      <c r="O98" s="9"/>
      <c r="P98" s="30"/>
      <c r="Q98" s="9"/>
      <c r="R98" s="9"/>
      <c r="S98" s="10" t="s">
        <v>25</v>
      </c>
    </row>
    <row r="99" spans="1:19" ht="15.6">
      <c r="A99" s="12"/>
      <c r="B99" s="121" t="s">
        <v>186</v>
      </c>
      <c r="C99" s="11" t="s">
        <v>186</v>
      </c>
      <c r="D99" s="52"/>
      <c r="E99" s="11" t="s">
        <v>187</v>
      </c>
      <c r="F99" s="12" t="s">
        <v>188</v>
      </c>
      <c r="G99" s="31"/>
      <c r="H99" s="11"/>
      <c r="I99" s="32"/>
      <c r="J99" s="17"/>
      <c r="K99" s="11"/>
      <c r="L99" s="17"/>
      <c r="M99" s="11"/>
      <c r="N99" s="17"/>
      <c r="O99" s="11"/>
      <c r="P99" s="17"/>
      <c r="Q99" s="11"/>
      <c r="R99" s="11"/>
      <c r="S99" s="12"/>
    </row>
    <row r="100" spans="1:19" ht="15.6">
      <c r="A100" s="14"/>
      <c r="B100" s="119"/>
      <c r="C100" s="13"/>
      <c r="D100" s="55"/>
      <c r="E100" s="13" t="s">
        <v>189</v>
      </c>
      <c r="F100" s="14"/>
      <c r="G100" s="34"/>
      <c r="H100" s="13"/>
      <c r="I100" s="20"/>
      <c r="J100" s="35"/>
      <c r="K100" s="13"/>
      <c r="L100" s="35"/>
      <c r="M100" s="13"/>
      <c r="N100" s="35"/>
      <c r="O100" s="13"/>
      <c r="P100" s="35"/>
      <c r="Q100" s="13"/>
      <c r="R100" s="13"/>
      <c r="S100" s="14"/>
    </row>
    <row r="101" spans="1:19" ht="15.6">
      <c r="A101" s="42">
        <v>2</v>
      </c>
      <c r="B101" s="344" t="s">
        <v>190</v>
      </c>
      <c r="C101" s="9" t="s">
        <v>191</v>
      </c>
      <c r="D101" s="65">
        <v>100000</v>
      </c>
      <c r="E101" s="9" t="s">
        <v>184</v>
      </c>
      <c r="F101" s="10" t="s">
        <v>185</v>
      </c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12" t="s">
        <v>535</v>
      </c>
    </row>
    <row r="102" spans="1:19" ht="15.6">
      <c r="A102" s="152"/>
      <c r="B102" s="121" t="s">
        <v>192</v>
      </c>
      <c r="C102" s="32" t="s">
        <v>193</v>
      </c>
      <c r="D102" s="52"/>
      <c r="E102" s="11" t="s">
        <v>187</v>
      </c>
      <c r="F102" s="12" t="s">
        <v>188</v>
      </c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2"/>
    </row>
    <row r="103" spans="1:19" ht="15.6">
      <c r="A103" s="14"/>
      <c r="B103" s="130"/>
      <c r="C103" s="13" t="s">
        <v>194</v>
      </c>
      <c r="D103" s="55"/>
      <c r="E103" s="13" t="s">
        <v>189</v>
      </c>
      <c r="F103" s="14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4"/>
    </row>
    <row r="104" spans="1:19" ht="15.6">
      <c r="A104" s="42">
        <v>3</v>
      </c>
      <c r="B104" s="344" t="s">
        <v>488</v>
      </c>
      <c r="C104" s="9" t="s">
        <v>191</v>
      </c>
      <c r="D104" s="65">
        <v>100000</v>
      </c>
      <c r="E104" s="9" t="s">
        <v>184</v>
      </c>
      <c r="F104" s="10" t="s">
        <v>185</v>
      </c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12" t="s">
        <v>535</v>
      </c>
    </row>
    <row r="105" spans="1:19" ht="15.6">
      <c r="A105" s="59"/>
      <c r="B105" s="129" t="s">
        <v>489</v>
      </c>
      <c r="C105" s="32" t="s">
        <v>193</v>
      </c>
      <c r="D105" s="52"/>
      <c r="E105" s="32" t="s">
        <v>187</v>
      </c>
      <c r="F105" s="12" t="s">
        <v>188</v>
      </c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2"/>
    </row>
    <row r="106" spans="1:19" ht="15.6">
      <c r="A106" s="59"/>
      <c r="B106" s="129"/>
      <c r="C106" s="13" t="s">
        <v>194</v>
      </c>
      <c r="D106" s="52"/>
      <c r="E106" s="11" t="s">
        <v>189</v>
      </c>
      <c r="F106" s="5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2"/>
    </row>
    <row r="107" spans="1:19" ht="15.6">
      <c r="A107" s="14"/>
      <c r="B107" s="130"/>
      <c r="C107" s="13"/>
      <c r="D107" s="55"/>
      <c r="E107" s="13"/>
      <c r="F107" s="220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4"/>
    </row>
    <row r="108" spans="1:19" ht="15.6">
      <c r="A108" s="90">
        <v>4</v>
      </c>
      <c r="B108" s="120" t="s">
        <v>195</v>
      </c>
      <c r="C108" s="9" t="s">
        <v>196</v>
      </c>
      <c r="D108" s="65">
        <v>20000</v>
      </c>
      <c r="E108" s="11" t="s">
        <v>184</v>
      </c>
      <c r="F108" s="10" t="s">
        <v>185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12" t="s">
        <v>535</v>
      </c>
    </row>
    <row r="109" spans="1:19" ht="15.6">
      <c r="A109" s="118"/>
      <c r="B109" s="121" t="s">
        <v>197</v>
      </c>
      <c r="C109" s="11" t="s">
        <v>198</v>
      </c>
      <c r="D109" s="52"/>
      <c r="E109" s="11" t="s">
        <v>187</v>
      </c>
      <c r="F109" s="12" t="s">
        <v>188</v>
      </c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2"/>
    </row>
    <row r="110" spans="1:19" ht="15.6">
      <c r="A110" s="14"/>
      <c r="B110" s="119" t="s">
        <v>199</v>
      </c>
      <c r="C110" s="13" t="s">
        <v>200</v>
      </c>
      <c r="D110" s="55"/>
      <c r="E110" s="13" t="s">
        <v>189</v>
      </c>
      <c r="F110" s="14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4"/>
    </row>
    <row r="111" spans="1:19" ht="15.6">
      <c r="A111" s="91">
        <v>5</v>
      </c>
      <c r="B111" s="345" t="s">
        <v>201</v>
      </c>
      <c r="C111" s="28" t="s">
        <v>202</v>
      </c>
      <c r="D111" s="65">
        <v>30000</v>
      </c>
      <c r="E111" s="9" t="s">
        <v>184</v>
      </c>
      <c r="F111" s="10" t="s">
        <v>185</v>
      </c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9"/>
      <c r="S111" s="12" t="s">
        <v>536</v>
      </c>
    </row>
    <row r="112" spans="1:19" ht="15.6">
      <c r="A112" s="218"/>
      <c r="B112" s="121" t="s">
        <v>203</v>
      </c>
      <c r="C112" s="17" t="s">
        <v>204</v>
      </c>
      <c r="D112" s="52"/>
      <c r="E112" s="11" t="s">
        <v>187</v>
      </c>
      <c r="F112" s="12" t="s">
        <v>188</v>
      </c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11"/>
      <c r="S112" s="11"/>
    </row>
    <row r="113" spans="1:19" ht="15.6">
      <c r="A113" s="79"/>
      <c r="B113" s="83"/>
      <c r="C113" s="34" t="s">
        <v>205</v>
      </c>
      <c r="D113" s="55"/>
      <c r="E113" s="13" t="s">
        <v>189</v>
      </c>
      <c r="F113" s="219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13"/>
      <c r="S113" s="13"/>
    </row>
    <row r="114" spans="1:19" ht="15.6">
      <c r="A114" s="18"/>
      <c r="B114" s="38"/>
      <c r="C114" s="17"/>
      <c r="D114" s="61"/>
      <c r="E114" s="17"/>
      <c r="F114" s="18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</row>
    <row r="115" spans="1:19" ht="15.6">
      <c r="A115" s="18"/>
      <c r="B115" s="38"/>
      <c r="C115" s="17"/>
      <c r="D115" s="61"/>
      <c r="E115" s="17"/>
      <c r="F115" s="18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</row>
  </sheetData>
  <mergeCells count="20">
    <mergeCell ref="A2:R2"/>
    <mergeCell ref="A3:R3"/>
    <mergeCell ref="A32:R32"/>
    <mergeCell ref="G38:I38"/>
    <mergeCell ref="A4:R4"/>
    <mergeCell ref="G8:I8"/>
    <mergeCell ref="J8:R8"/>
    <mergeCell ref="J38:R38"/>
    <mergeCell ref="A31:R31"/>
    <mergeCell ref="A33:R33"/>
    <mergeCell ref="A60:R60"/>
    <mergeCell ref="A62:R62"/>
    <mergeCell ref="G66:I66"/>
    <mergeCell ref="J66:R66"/>
    <mergeCell ref="A61:R61"/>
    <mergeCell ref="A89:R89"/>
    <mergeCell ref="A90:R90"/>
    <mergeCell ref="G96:I96"/>
    <mergeCell ref="J96:R96"/>
    <mergeCell ref="A91:R91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13"/>
  <sheetViews>
    <sheetView workbookViewId="0">
      <selection activeCell="C16" sqref="C16"/>
    </sheetView>
  </sheetViews>
  <sheetFormatPr defaultRowHeight="13.8"/>
  <cols>
    <col min="1" max="1" width="5.296875" customWidth="1"/>
    <col min="2" max="2" width="21.69921875" customWidth="1"/>
    <col min="3" max="3" width="27" customWidth="1"/>
    <col min="4" max="4" width="8.59765625" customWidth="1"/>
    <col min="5" max="5" width="7.19921875" customWidth="1"/>
    <col min="6" max="6" width="7.8984375" customWidth="1"/>
    <col min="7" max="7" width="3.5" customWidth="1"/>
    <col min="8" max="8" width="2.8984375" customWidth="1"/>
    <col min="9" max="9" width="3" customWidth="1"/>
    <col min="10" max="10" width="2.8984375" customWidth="1"/>
    <col min="11" max="11" width="3.09765625" customWidth="1"/>
    <col min="12" max="12" width="2.69921875" customWidth="1"/>
    <col min="13" max="13" width="3.69921875" customWidth="1"/>
    <col min="14" max="14" width="2.796875" customWidth="1"/>
    <col min="15" max="15" width="3.296875" customWidth="1"/>
    <col min="16" max="16" width="3.09765625" customWidth="1"/>
    <col min="17" max="17" width="3.19921875" customWidth="1"/>
    <col min="18" max="18" width="2.69921875" customWidth="1"/>
    <col min="19" max="19" width="8" customWidth="1"/>
  </cols>
  <sheetData>
    <row r="1" spans="1:20" ht="18.600000000000001">
      <c r="A1" s="305" t="s">
        <v>269</v>
      </c>
      <c r="B1" s="305"/>
      <c r="C1" s="296"/>
    </row>
    <row r="2" spans="1:20" ht="15.6">
      <c r="A2" s="371" t="s">
        <v>262</v>
      </c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  <c r="Q2" s="371"/>
      <c r="R2" s="371"/>
      <c r="S2" s="136"/>
      <c r="T2" s="136"/>
    </row>
    <row r="3" spans="1:20" ht="15.6">
      <c r="A3" s="371" t="s">
        <v>263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  <c r="S3" s="136"/>
      <c r="T3" s="136"/>
    </row>
    <row r="4" spans="1:20" ht="15.6">
      <c r="A4" s="371" t="s">
        <v>264</v>
      </c>
      <c r="B4" s="371"/>
      <c r="C4" s="371"/>
      <c r="D4" s="371"/>
      <c r="E4" s="371"/>
      <c r="F4" s="371"/>
      <c r="G4" s="371"/>
      <c r="H4" s="371"/>
      <c r="I4" s="371"/>
      <c r="J4" s="371"/>
      <c r="K4" s="371"/>
      <c r="L4" s="371"/>
      <c r="M4" s="371"/>
      <c r="N4" s="371"/>
      <c r="O4" s="371"/>
      <c r="P4" s="371"/>
      <c r="Q4" s="371"/>
      <c r="R4" s="371"/>
      <c r="S4" s="136"/>
      <c r="T4" s="136"/>
    </row>
    <row r="5" spans="1:20" ht="17.399999999999999">
      <c r="A5" s="23" t="s">
        <v>365</v>
      </c>
      <c r="B5" s="23"/>
      <c r="C5" s="24"/>
      <c r="D5" s="24"/>
      <c r="E5" s="25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6"/>
      <c r="S5" s="26"/>
      <c r="T5" s="26"/>
    </row>
    <row r="6" spans="1:20" ht="17.399999999999999">
      <c r="A6" s="23"/>
      <c r="B6" s="23" t="s">
        <v>568</v>
      </c>
      <c r="C6" s="24"/>
      <c r="D6" s="24"/>
      <c r="E6" s="25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6"/>
      <c r="S6" s="26"/>
      <c r="T6" s="26"/>
    </row>
    <row r="7" spans="1:20" ht="15.6">
      <c r="A7" s="18"/>
      <c r="B7" s="159" t="s">
        <v>422</v>
      </c>
      <c r="C7" s="159"/>
      <c r="D7" s="37"/>
      <c r="E7" s="38"/>
      <c r="F7" s="18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ht="15.6">
      <c r="A8" s="272" t="s">
        <v>11</v>
      </c>
      <c r="B8" s="272" t="s">
        <v>13</v>
      </c>
      <c r="C8" s="272" t="s">
        <v>14</v>
      </c>
      <c r="D8" s="272" t="s">
        <v>6</v>
      </c>
      <c r="E8" s="272" t="s">
        <v>16</v>
      </c>
      <c r="F8" s="272" t="s">
        <v>474</v>
      </c>
      <c r="G8" s="375" t="s">
        <v>86</v>
      </c>
      <c r="H8" s="376"/>
      <c r="I8" s="377"/>
      <c r="J8" s="273" t="s">
        <v>469</v>
      </c>
      <c r="K8" s="274"/>
      <c r="L8" s="274"/>
      <c r="M8" s="274"/>
      <c r="N8" s="274"/>
      <c r="O8" s="274"/>
      <c r="P8" s="274"/>
      <c r="Q8" s="274"/>
      <c r="R8" s="275"/>
      <c r="S8" s="272" t="s">
        <v>267</v>
      </c>
    </row>
    <row r="9" spans="1:20" ht="21">
      <c r="A9" s="276" t="s">
        <v>12</v>
      </c>
      <c r="B9" s="276"/>
      <c r="C9" s="276" t="s">
        <v>53</v>
      </c>
      <c r="D9" s="276" t="s">
        <v>32</v>
      </c>
      <c r="E9" s="276" t="s">
        <v>2</v>
      </c>
      <c r="F9" s="276" t="s">
        <v>475</v>
      </c>
      <c r="G9" s="277" t="s">
        <v>17</v>
      </c>
      <c r="H9" s="278" t="s">
        <v>18</v>
      </c>
      <c r="I9" s="279" t="s">
        <v>19</v>
      </c>
      <c r="J9" s="280" t="s">
        <v>20</v>
      </c>
      <c r="K9" s="278" t="s">
        <v>21</v>
      </c>
      <c r="L9" s="280" t="s">
        <v>22</v>
      </c>
      <c r="M9" s="278" t="s">
        <v>23</v>
      </c>
      <c r="N9" s="280" t="s">
        <v>24</v>
      </c>
      <c r="O9" s="278" t="s">
        <v>25</v>
      </c>
      <c r="P9" s="280" t="s">
        <v>26</v>
      </c>
      <c r="Q9" s="278" t="s">
        <v>27</v>
      </c>
      <c r="R9" s="278" t="s">
        <v>28</v>
      </c>
      <c r="S9" s="276" t="s">
        <v>268</v>
      </c>
    </row>
    <row r="10" spans="1:20" ht="15.6">
      <c r="A10" s="160">
        <v>1</v>
      </c>
      <c r="B10" s="316" t="s">
        <v>423</v>
      </c>
      <c r="C10" s="161" t="s">
        <v>424</v>
      </c>
      <c r="D10" s="162">
        <v>2500000</v>
      </c>
      <c r="E10" s="160" t="s">
        <v>50</v>
      </c>
      <c r="F10" s="160" t="s">
        <v>43</v>
      </c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11"/>
      <c r="S10" s="12" t="s">
        <v>24</v>
      </c>
    </row>
    <row r="11" spans="1:20" ht="15.6">
      <c r="A11" s="163"/>
      <c r="B11" s="317"/>
      <c r="C11" s="164"/>
      <c r="D11" s="164"/>
      <c r="E11" s="163"/>
      <c r="F11" s="163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13"/>
      <c r="S11" s="14"/>
    </row>
    <row r="12" spans="1:20" ht="15.6">
      <c r="A12" s="160">
        <v>2</v>
      </c>
      <c r="B12" s="318" t="s">
        <v>79</v>
      </c>
      <c r="C12" s="161" t="s">
        <v>425</v>
      </c>
      <c r="D12" s="315">
        <v>24000</v>
      </c>
      <c r="E12" s="160" t="s">
        <v>50</v>
      </c>
      <c r="F12" s="160" t="s">
        <v>43</v>
      </c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11"/>
      <c r="S12" s="12" t="s">
        <v>23</v>
      </c>
    </row>
    <row r="13" spans="1:20" ht="15.6">
      <c r="A13" s="163"/>
      <c r="B13" s="317"/>
      <c r="C13" s="164" t="s">
        <v>426</v>
      </c>
      <c r="D13" s="164"/>
      <c r="E13" s="163"/>
      <c r="F13" s="163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13"/>
      <c r="S13" s="14"/>
    </row>
    <row r="14" spans="1:20" ht="15.6">
      <c r="A14" s="160">
        <v>3</v>
      </c>
      <c r="B14" s="318" t="s">
        <v>79</v>
      </c>
      <c r="C14" s="161" t="s">
        <v>427</v>
      </c>
      <c r="D14" s="315">
        <v>4100</v>
      </c>
      <c r="E14" s="160" t="s">
        <v>50</v>
      </c>
      <c r="F14" s="160" t="s">
        <v>43</v>
      </c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11"/>
      <c r="S14" s="12" t="s">
        <v>23</v>
      </c>
    </row>
    <row r="15" spans="1:20" ht="15.6">
      <c r="A15" s="160"/>
      <c r="B15" s="318"/>
      <c r="C15" s="161" t="s">
        <v>428</v>
      </c>
      <c r="D15" s="161"/>
      <c r="E15" s="160"/>
      <c r="F15" s="160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11"/>
      <c r="S15" s="12"/>
    </row>
    <row r="16" spans="1:20" ht="15.6">
      <c r="A16" s="163"/>
      <c r="B16" s="317"/>
      <c r="C16" s="164"/>
      <c r="D16" s="164"/>
      <c r="E16" s="163"/>
      <c r="F16" s="163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13"/>
      <c r="S16" s="14"/>
    </row>
    <row r="17" spans="1:19" ht="15.6">
      <c r="A17" s="160">
        <v>4</v>
      </c>
      <c r="B17" s="316" t="s">
        <v>124</v>
      </c>
      <c r="C17" s="161" t="s">
        <v>100</v>
      </c>
      <c r="D17" s="162">
        <v>30000</v>
      </c>
      <c r="E17" s="160" t="s">
        <v>38</v>
      </c>
      <c r="F17" s="160" t="s">
        <v>43</v>
      </c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11"/>
      <c r="S17" s="12" t="s">
        <v>20</v>
      </c>
    </row>
    <row r="18" spans="1:19" ht="15.6">
      <c r="A18" s="163"/>
      <c r="B18" s="317" t="s">
        <v>125</v>
      </c>
      <c r="C18" s="164" t="s">
        <v>101</v>
      </c>
      <c r="D18" s="164"/>
      <c r="E18" s="163"/>
      <c r="F18" s="163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13"/>
      <c r="S18" s="14"/>
    </row>
    <row r="19" spans="1:19" ht="15.6">
      <c r="A19" s="160">
        <v>5</v>
      </c>
      <c r="B19" s="316" t="s">
        <v>126</v>
      </c>
      <c r="C19" s="161" t="s">
        <v>102</v>
      </c>
      <c r="D19" s="162">
        <v>30000</v>
      </c>
      <c r="E19" s="160" t="s">
        <v>38</v>
      </c>
      <c r="F19" s="160" t="s">
        <v>43</v>
      </c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11"/>
      <c r="S19" s="12" t="s">
        <v>22</v>
      </c>
    </row>
    <row r="20" spans="1:19" ht="15.6">
      <c r="A20" s="163"/>
      <c r="B20" s="319" t="s">
        <v>127</v>
      </c>
      <c r="C20" s="164" t="s">
        <v>103</v>
      </c>
      <c r="D20" s="164"/>
      <c r="E20" s="163"/>
      <c r="F20" s="163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13"/>
      <c r="S20" s="14"/>
    </row>
    <row r="21" spans="1:19" ht="15.6">
      <c r="A21" s="160">
        <v>6</v>
      </c>
      <c r="B21" s="316" t="s">
        <v>128</v>
      </c>
      <c r="C21" s="161" t="s">
        <v>476</v>
      </c>
      <c r="D21" s="162">
        <v>10000</v>
      </c>
      <c r="E21" s="160" t="s">
        <v>38</v>
      </c>
      <c r="F21" s="160" t="s">
        <v>43</v>
      </c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11"/>
      <c r="S21" s="12" t="s">
        <v>27</v>
      </c>
    </row>
    <row r="22" spans="1:19" ht="15.6">
      <c r="A22" s="163"/>
      <c r="B22" s="319" t="s">
        <v>129</v>
      </c>
      <c r="C22" s="164" t="s">
        <v>477</v>
      </c>
      <c r="D22" s="164"/>
      <c r="E22" s="163"/>
      <c r="F22" s="163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3"/>
      <c r="S22" s="14"/>
    </row>
    <row r="23" spans="1:19" ht="15.6">
      <c r="A23" s="165">
        <v>7</v>
      </c>
      <c r="B23" s="316" t="s">
        <v>104</v>
      </c>
      <c r="C23" s="161" t="s">
        <v>429</v>
      </c>
      <c r="D23" s="162">
        <v>20000</v>
      </c>
      <c r="E23" s="160" t="s">
        <v>38</v>
      </c>
      <c r="F23" s="160" t="s">
        <v>43</v>
      </c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11"/>
      <c r="S23" s="12" t="s">
        <v>535</v>
      </c>
    </row>
    <row r="24" spans="1:19" ht="15.6">
      <c r="A24" s="163"/>
      <c r="B24" s="319" t="s">
        <v>105</v>
      </c>
      <c r="C24" s="164" t="s">
        <v>127</v>
      </c>
      <c r="D24" s="164"/>
      <c r="E24" s="163"/>
      <c r="F24" s="163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3"/>
      <c r="S24" s="14"/>
    </row>
    <row r="25" spans="1:19" ht="15.6">
      <c r="A25" s="165">
        <v>8</v>
      </c>
      <c r="B25" s="316" t="s">
        <v>130</v>
      </c>
      <c r="C25" s="161" t="s">
        <v>100</v>
      </c>
      <c r="D25" s="162">
        <v>140000</v>
      </c>
      <c r="E25" s="160" t="s">
        <v>38</v>
      </c>
      <c r="F25" s="160" t="s">
        <v>43</v>
      </c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11"/>
      <c r="S25" s="12" t="s">
        <v>27</v>
      </c>
    </row>
    <row r="26" spans="1:19" ht="15.6">
      <c r="A26" s="163"/>
      <c r="B26" s="319" t="s">
        <v>131</v>
      </c>
      <c r="C26" s="166" t="s">
        <v>101</v>
      </c>
      <c r="D26" s="164"/>
      <c r="E26" s="163"/>
      <c r="F26" s="163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13"/>
      <c r="S26" s="13"/>
    </row>
    <row r="27" spans="1:19" ht="15.6">
      <c r="A27" s="320"/>
      <c r="B27" s="321"/>
      <c r="C27" s="199"/>
      <c r="D27" s="199"/>
      <c r="E27" s="320"/>
      <c r="F27" s="320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1:19" ht="15.6">
      <c r="A28" s="320"/>
      <c r="B28" s="321"/>
      <c r="C28" s="199"/>
      <c r="D28" s="199"/>
      <c r="E28" s="320"/>
      <c r="F28" s="320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spans="1:19" ht="15.6">
      <c r="A29" s="320"/>
      <c r="B29" s="321"/>
      <c r="C29" s="199"/>
      <c r="D29" s="199"/>
      <c r="E29" s="320"/>
      <c r="F29" s="320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 spans="1:19" ht="18.600000000000001">
      <c r="A30" s="305" t="s">
        <v>269</v>
      </c>
      <c r="B30" s="305"/>
      <c r="C30" s="296"/>
    </row>
    <row r="31" spans="1:19" ht="15.6">
      <c r="A31" s="371" t="s">
        <v>262</v>
      </c>
      <c r="B31" s="371"/>
      <c r="C31" s="371"/>
      <c r="D31" s="371"/>
      <c r="E31" s="371"/>
      <c r="F31" s="371"/>
      <c r="G31" s="371"/>
      <c r="H31" s="371"/>
      <c r="I31" s="371"/>
      <c r="J31" s="371"/>
      <c r="K31" s="371"/>
      <c r="L31" s="371"/>
      <c r="M31" s="371"/>
      <c r="N31" s="371"/>
      <c r="O31" s="371"/>
      <c r="P31" s="371"/>
      <c r="Q31" s="371"/>
      <c r="R31" s="371"/>
      <c r="S31" s="136"/>
    </row>
    <row r="32" spans="1:19" ht="15.6">
      <c r="A32" s="371" t="s">
        <v>263</v>
      </c>
      <c r="B32" s="371"/>
      <c r="C32" s="371"/>
      <c r="D32" s="371"/>
      <c r="E32" s="371"/>
      <c r="F32" s="371"/>
      <c r="G32" s="371"/>
      <c r="H32" s="371"/>
      <c r="I32" s="371"/>
      <c r="J32" s="371"/>
      <c r="K32" s="371"/>
      <c r="L32" s="371"/>
      <c r="M32" s="371"/>
      <c r="N32" s="371"/>
      <c r="O32" s="371"/>
      <c r="P32" s="371"/>
      <c r="Q32" s="371"/>
      <c r="R32" s="371"/>
      <c r="S32" s="136"/>
    </row>
    <row r="33" spans="1:19" ht="15.6">
      <c r="A33" s="371" t="s">
        <v>264</v>
      </c>
      <c r="B33" s="371"/>
      <c r="C33" s="371"/>
      <c r="D33" s="371"/>
      <c r="E33" s="371"/>
      <c r="F33" s="371"/>
      <c r="G33" s="371"/>
      <c r="H33" s="371"/>
      <c r="I33" s="371"/>
      <c r="J33" s="371"/>
      <c r="K33" s="371"/>
      <c r="L33" s="371"/>
      <c r="M33" s="371"/>
      <c r="N33" s="371"/>
      <c r="O33" s="371"/>
      <c r="P33" s="371"/>
      <c r="Q33" s="371"/>
      <c r="R33" s="371"/>
      <c r="S33" s="136"/>
    </row>
    <row r="34" spans="1:19" ht="17.399999999999999">
      <c r="A34" s="23" t="s">
        <v>365</v>
      </c>
      <c r="B34" s="23"/>
      <c r="C34" s="24"/>
      <c r="D34" s="24"/>
      <c r="E34" s="25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6"/>
      <c r="S34" s="26"/>
    </row>
    <row r="35" spans="1:19" ht="17.399999999999999">
      <c r="A35" s="23"/>
      <c r="B35" s="23" t="s">
        <v>568</v>
      </c>
      <c r="C35" s="24"/>
      <c r="D35" s="24"/>
      <c r="E35" s="25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6"/>
      <c r="S35" s="26"/>
    </row>
    <row r="36" spans="1:19" ht="15.6">
      <c r="A36" s="18"/>
      <c r="B36" s="159" t="s">
        <v>422</v>
      </c>
      <c r="C36" s="159"/>
      <c r="D36" s="37"/>
      <c r="E36" s="38"/>
      <c r="F36" s="18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 spans="1:19" ht="15.6">
      <c r="A37" s="272" t="s">
        <v>11</v>
      </c>
      <c r="B37" s="272" t="s">
        <v>13</v>
      </c>
      <c r="C37" s="272" t="s">
        <v>14</v>
      </c>
      <c r="D37" s="272" t="s">
        <v>6</v>
      </c>
      <c r="E37" s="272" t="s">
        <v>16</v>
      </c>
      <c r="F37" s="272" t="s">
        <v>33</v>
      </c>
      <c r="G37" s="375" t="s">
        <v>86</v>
      </c>
      <c r="H37" s="376"/>
      <c r="I37" s="377"/>
      <c r="J37" s="273" t="s">
        <v>469</v>
      </c>
      <c r="K37" s="274"/>
      <c r="L37" s="274"/>
      <c r="M37" s="274"/>
      <c r="N37" s="274"/>
      <c r="O37" s="274"/>
      <c r="P37" s="274"/>
      <c r="Q37" s="274"/>
      <c r="R37" s="275"/>
      <c r="S37" s="272" t="s">
        <v>2</v>
      </c>
    </row>
    <row r="38" spans="1:19" ht="21">
      <c r="A38" s="276" t="s">
        <v>12</v>
      </c>
      <c r="B38" s="276"/>
      <c r="C38" s="276" t="s">
        <v>53</v>
      </c>
      <c r="D38" s="276" t="s">
        <v>32</v>
      </c>
      <c r="E38" s="276" t="s">
        <v>2</v>
      </c>
      <c r="F38" s="276" t="s">
        <v>34</v>
      </c>
      <c r="G38" s="277" t="s">
        <v>17</v>
      </c>
      <c r="H38" s="278" t="s">
        <v>18</v>
      </c>
      <c r="I38" s="279" t="s">
        <v>19</v>
      </c>
      <c r="J38" s="280" t="s">
        <v>20</v>
      </c>
      <c r="K38" s="278" t="s">
        <v>21</v>
      </c>
      <c r="L38" s="280" t="s">
        <v>22</v>
      </c>
      <c r="M38" s="278" t="s">
        <v>23</v>
      </c>
      <c r="N38" s="280" t="s">
        <v>24</v>
      </c>
      <c r="O38" s="278" t="s">
        <v>25</v>
      </c>
      <c r="P38" s="280" t="s">
        <v>26</v>
      </c>
      <c r="Q38" s="278" t="s">
        <v>27</v>
      </c>
      <c r="R38" s="278" t="s">
        <v>28</v>
      </c>
      <c r="S38" s="276" t="s">
        <v>473</v>
      </c>
    </row>
    <row r="39" spans="1:19" ht="15.6">
      <c r="A39" s="154">
        <v>9</v>
      </c>
      <c r="B39" s="167" t="s">
        <v>433</v>
      </c>
      <c r="C39" s="167" t="s">
        <v>430</v>
      </c>
      <c r="D39" s="378">
        <v>20000</v>
      </c>
      <c r="E39" s="380" t="s">
        <v>106</v>
      </c>
      <c r="F39" s="382" t="s">
        <v>43</v>
      </c>
      <c r="G39" s="155"/>
      <c r="H39" s="32"/>
      <c r="I39" s="29"/>
      <c r="J39" s="30"/>
      <c r="K39" s="9"/>
      <c r="L39" s="30"/>
      <c r="M39" s="9"/>
      <c r="N39" s="30"/>
      <c r="O39" s="9"/>
      <c r="P39" s="30"/>
      <c r="Q39" s="9"/>
      <c r="R39" s="32"/>
      <c r="S39" s="12" t="s">
        <v>28</v>
      </c>
    </row>
    <row r="40" spans="1:19" ht="15.6">
      <c r="A40" s="152"/>
      <c r="B40" s="169" t="s">
        <v>434</v>
      </c>
      <c r="C40" s="167" t="s">
        <v>431</v>
      </c>
      <c r="D40" s="378"/>
      <c r="E40" s="380"/>
      <c r="F40" s="382"/>
      <c r="G40" s="155"/>
      <c r="H40" s="32"/>
      <c r="I40" s="32"/>
      <c r="J40" s="17"/>
      <c r="K40" s="11"/>
      <c r="L40" s="17"/>
      <c r="M40" s="11"/>
      <c r="N40" s="17"/>
      <c r="O40" s="11"/>
      <c r="P40" s="17"/>
      <c r="Q40" s="11"/>
      <c r="R40" s="32"/>
      <c r="S40" s="12"/>
    </row>
    <row r="41" spans="1:19" ht="18.600000000000001">
      <c r="A41" s="79"/>
      <c r="B41" s="170"/>
      <c r="C41" s="171" t="s">
        <v>432</v>
      </c>
      <c r="D41" s="172"/>
      <c r="E41" s="172"/>
      <c r="F41" s="173"/>
      <c r="G41" s="156"/>
      <c r="H41" s="20"/>
      <c r="I41" s="20"/>
      <c r="J41" s="35"/>
      <c r="K41" s="13"/>
      <c r="L41" s="35"/>
      <c r="M41" s="13"/>
      <c r="N41" s="35"/>
      <c r="O41" s="13"/>
      <c r="P41" s="35"/>
      <c r="Q41" s="13"/>
      <c r="R41" s="13"/>
      <c r="S41" s="14"/>
    </row>
    <row r="42" spans="1:19" ht="15.6">
      <c r="A42" s="154">
        <v>10</v>
      </c>
      <c r="B42" s="167" t="s">
        <v>433</v>
      </c>
      <c r="C42" s="167" t="s">
        <v>430</v>
      </c>
      <c r="D42" s="174">
        <v>20000</v>
      </c>
      <c r="E42" s="167" t="s">
        <v>107</v>
      </c>
      <c r="F42" s="168" t="s">
        <v>43</v>
      </c>
      <c r="G42" s="155"/>
      <c r="H42" s="29"/>
      <c r="I42" s="29"/>
      <c r="J42" s="30"/>
      <c r="K42" s="9"/>
      <c r="L42" s="30"/>
      <c r="M42" s="9"/>
      <c r="N42" s="30"/>
      <c r="O42" s="9"/>
      <c r="P42" s="30"/>
      <c r="Q42" s="9"/>
      <c r="R42" s="9"/>
      <c r="S42" s="12" t="s">
        <v>28</v>
      </c>
    </row>
    <row r="43" spans="1:19" ht="15.6">
      <c r="A43" s="152"/>
      <c r="B43" s="169" t="s">
        <v>435</v>
      </c>
      <c r="C43" s="167" t="s">
        <v>436</v>
      </c>
      <c r="D43" s="378"/>
      <c r="E43" s="380"/>
      <c r="F43" s="382"/>
      <c r="G43" s="155"/>
      <c r="H43" s="32"/>
      <c r="I43" s="32"/>
      <c r="J43" s="17"/>
      <c r="K43" s="11"/>
      <c r="L43" s="17"/>
      <c r="M43" s="11"/>
      <c r="N43" s="17"/>
      <c r="O43" s="11"/>
      <c r="P43" s="17"/>
      <c r="Q43" s="11"/>
      <c r="R43" s="11"/>
      <c r="S43" s="12"/>
    </row>
    <row r="44" spans="1:19" ht="18.600000000000001">
      <c r="A44" s="126"/>
      <c r="B44" s="172"/>
      <c r="C44" s="171" t="s">
        <v>432</v>
      </c>
      <c r="D44" s="379"/>
      <c r="E44" s="381"/>
      <c r="F44" s="383"/>
      <c r="G44" s="156"/>
      <c r="H44" s="20"/>
      <c r="I44" s="32"/>
      <c r="J44" s="17"/>
      <c r="K44" s="11"/>
      <c r="L44" s="17"/>
      <c r="M44" s="11"/>
      <c r="N44" s="17"/>
      <c r="O44" s="11"/>
      <c r="P44" s="17"/>
      <c r="Q44" s="11"/>
      <c r="R44" s="13"/>
      <c r="S44" s="14"/>
    </row>
    <row r="45" spans="1:19" ht="15.6">
      <c r="A45" s="154">
        <v>11</v>
      </c>
      <c r="B45" s="167" t="s">
        <v>433</v>
      </c>
      <c r="C45" s="167" t="s">
        <v>430</v>
      </c>
      <c r="D45" s="175">
        <v>20000</v>
      </c>
      <c r="E45" s="167" t="s">
        <v>108</v>
      </c>
      <c r="F45" s="168" t="s">
        <v>43</v>
      </c>
      <c r="G45" s="155"/>
      <c r="H45" s="32"/>
      <c r="I45" s="29"/>
      <c r="J45" s="30"/>
      <c r="K45" s="9"/>
      <c r="L45" s="30"/>
      <c r="M45" s="9"/>
      <c r="N45" s="30"/>
      <c r="O45" s="9"/>
      <c r="P45" s="30"/>
      <c r="Q45" s="9"/>
      <c r="R45" s="32"/>
      <c r="S45" s="12" t="s">
        <v>28</v>
      </c>
    </row>
    <row r="46" spans="1:19" ht="15.6">
      <c r="A46" s="152"/>
      <c r="B46" s="169" t="s">
        <v>437</v>
      </c>
      <c r="C46" s="167" t="s">
        <v>441</v>
      </c>
      <c r="D46" s="167"/>
      <c r="E46" s="167"/>
      <c r="F46" s="176"/>
      <c r="G46" s="155"/>
      <c r="H46" s="32"/>
      <c r="I46" s="32"/>
      <c r="J46" s="17"/>
      <c r="K46" s="11"/>
      <c r="L46" s="17"/>
      <c r="M46" s="11"/>
      <c r="N46" s="17"/>
      <c r="O46" s="11"/>
      <c r="P46" s="17"/>
      <c r="Q46" s="11"/>
      <c r="R46" s="32"/>
      <c r="S46" s="12"/>
    </row>
    <row r="47" spans="1:19" ht="18.600000000000001">
      <c r="A47" s="79"/>
      <c r="B47" s="172"/>
      <c r="C47" s="171" t="s">
        <v>432</v>
      </c>
      <c r="D47" s="177"/>
      <c r="E47" s="177"/>
      <c r="F47" s="177"/>
      <c r="G47" s="156"/>
      <c r="H47" s="20"/>
      <c r="I47" s="20"/>
      <c r="J47" s="35"/>
      <c r="K47" s="13"/>
      <c r="L47" s="35"/>
      <c r="M47" s="13"/>
      <c r="N47" s="35"/>
      <c r="O47" s="13"/>
      <c r="P47" s="35"/>
      <c r="Q47" s="13"/>
      <c r="R47" s="13"/>
      <c r="S47" s="14"/>
    </row>
    <row r="48" spans="1:19" ht="15.6">
      <c r="A48" s="154">
        <v>12</v>
      </c>
      <c r="B48" s="167" t="s">
        <v>433</v>
      </c>
      <c r="C48" s="167" t="s">
        <v>430</v>
      </c>
      <c r="D48" s="179">
        <v>20000</v>
      </c>
      <c r="E48" s="179" t="s">
        <v>109</v>
      </c>
      <c r="F48" s="180" t="s">
        <v>43</v>
      </c>
      <c r="G48" s="155"/>
      <c r="H48" s="32"/>
      <c r="I48" s="29"/>
      <c r="J48" s="30"/>
      <c r="K48" s="9"/>
      <c r="L48" s="30"/>
      <c r="M48" s="9"/>
      <c r="N48" s="30"/>
      <c r="O48" s="9"/>
      <c r="P48" s="30"/>
      <c r="Q48" s="9"/>
      <c r="R48" s="9"/>
      <c r="S48" s="12" t="s">
        <v>28</v>
      </c>
    </row>
    <row r="49" spans="1:19" ht="15.6">
      <c r="A49" s="152"/>
      <c r="B49" s="169" t="s">
        <v>438</v>
      </c>
      <c r="C49" s="167" t="s">
        <v>442</v>
      </c>
      <c r="D49" s="181"/>
      <c r="E49" s="178"/>
      <c r="F49" s="168"/>
      <c r="G49" s="155"/>
      <c r="H49" s="32"/>
      <c r="I49" s="32"/>
      <c r="J49" s="17"/>
      <c r="K49" s="11"/>
      <c r="L49" s="17"/>
      <c r="M49" s="11"/>
      <c r="N49" s="17"/>
      <c r="O49" s="11"/>
      <c r="P49" s="17"/>
      <c r="Q49" s="11"/>
      <c r="R49" s="11"/>
      <c r="S49" s="12"/>
    </row>
    <row r="50" spans="1:19" ht="18.600000000000001">
      <c r="A50" s="126"/>
      <c r="B50" s="172"/>
      <c r="C50" s="171" t="s">
        <v>432</v>
      </c>
      <c r="D50" s="172"/>
      <c r="E50" s="172"/>
      <c r="F50" s="173"/>
      <c r="G50" s="156"/>
      <c r="H50" s="20"/>
      <c r="I50" s="32"/>
      <c r="J50" s="17"/>
      <c r="K50" s="11"/>
      <c r="L50" s="17"/>
      <c r="M50" s="11"/>
      <c r="N50" s="17"/>
      <c r="O50" s="11"/>
      <c r="P50" s="17"/>
      <c r="Q50" s="11"/>
      <c r="R50" s="13"/>
      <c r="S50" s="14"/>
    </row>
    <row r="51" spans="1:19" ht="15.6">
      <c r="A51" s="154">
        <v>13</v>
      </c>
      <c r="B51" s="167" t="s">
        <v>433</v>
      </c>
      <c r="C51" s="167" t="s">
        <v>430</v>
      </c>
      <c r="D51" s="378">
        <v>20000</v>
      </c>
      <c r="E51" s="380" t="s">
        <v>110</v>
      </c>
      <c r="F51" s="382" t="s">
        <v>43</v>
      </c>
      <c r="G51" s="155"/>
      <c r="H51" s="32"/>
      <c r="I51" s="29"/>
      <c r="J51" s="30"/>
      <c r="K51" s="9"/>
      <c r="L51" s="30"/>
      <c r="M51" s="9"/>
      <c r="N51" s="30"/>
      <c r="O51" s="9"/>
      <c r="P51" s="30"/>
      <c r="Q51" s="9"/>
      <c r="R51" s="32"/>
      <c r="S51" s="12" t="s">
        <v>28</v>
      </c>
    </row>
    <row r="52" spans="1:19" ht="15.6">
      <c r="A52" s="152"/>
      <c r="B52" s="169" t="s">
        <v>439</v>
      </c>
      <c r="C52" s="167" t="s">
        <v>443</v>
      </c>
      <c r="D52" s="378"/>
      <c r="E52" s="380"/>
      <c r="F52" s="382"/>
      <c r="G52" s="155"/>
      <c r="H52" s="32"/>
      <c r="I52" s="32"/>
      <c r="J52" s="17"/>
      <c r="K52" s="11"/>
      <c r="L52" s="17"/>
      <c r="M52" s="11"/>
      <c r="N52" s="17"/>
      <c r="O52" s="11"/>
      <c r="P52" s="17"/>
      <c r="Q52" s="11"/>
      <c r="R52" s="32"/>
      <c r="S52" s="12"/>
    </row>
    <row r="53" spans="1:19" ht="18.600000000000001">
      <c r="A53" s="79"/>
      <c r="B53" s="183"/>
      <c r="C53" s="171" t="s">
        <v>432</v>
      </c>
      <c r="D53" s="172"/>
      <c r="E53" s="172"/>
      <c r="F53" s="173"/>
      <c r="G53" s="156"/>
      <c r="H53" s="20"/>
      <c r="I53" s="20"/>
      <c r="J53" s="35"/>
      <c r="K53" s="13"/>
      <c r="L53" s="35"/>
      <c r="M53" s="13"/>
      <c r="N53" s="35"/>
      <c r="O53" s="13"/>
      <c r="P53" s="35"/>
      <c r="Q53" s="13"/>
      <c r="R53" s="13"/>
      <c r="S53" s="14"/>
    </row>
    <row r="54" spans="1:19" ht="15.6">
      <c r="A54" s="42">
        <v>14</v>
      </c>
      <c r="B54" s="167" t="s">
        <v>433</v>
      </c>
      <c r="C54" s="167" t="s">
        <v>430</v>
      </c>
      <c r="D54" s="184">
        <v>20000</v>
      </c>
      <c r="E54" s="182" t="s">
        <v>111</v>
      </c>
      <c r="F54" s="185" t="s">
        <v>43</v>
      </c>
      <c r="G54" s="155"/>
      <c r="H54" s="32"/>
      <c r="I54" s="29"/>
      <c r="J54" s="30"/>
      <c r="K54" s="9"/>
      <c r="L54" s="30"/>
      <c r="M54" s="9"/>
      <c r="N54" s="30"/>
      <c r="O54" s="9"/>
      <c r="P54" s="30"/>
      <c r="Q54" s="9"/>
      <c r="R54" s="9"/>
      <c r="S54" s="12" t="s">
        <v>28</v>
      </c>
    </row>
    <row r="55" spans="1:19" ht="15.6">
      <c r="A55" s="59"/>
      <c r="B55" s="169" t="s">
        <v>440</v>
      </c>
      <c r="C55" s="167" t="s">
        <v>444</v>
      </c>
      <c r="D55" s="184"/>
      <c r="E55" s="186"/>
      <c r="F55" s="185"/>
      <c r="G55" s="157"/>
      <c r="H55" s="11"/>
      <c r="I55" s="32"/>
      <c r="J55" s="17"/>
      <c r="K55" s="11"/>
      <c r="L55" s="17"/>
      <c r="M55" s="11"/>
      <c r="N55" s="17"/>
      <c r="O55" s="11"/>
      <c r="P55" s="17"/>
      <c r="Q55" s="11"/>
      <c r="R55" s="11"/>
      <c r="S55" s="11"/>
    </row>
    <row r="56" spans="1:19" ht="18.600000000000001">
      <c r="A56" s="14"/>
      <c r="B56" s="183"/>
      <c r="C56" s="171" t="s">
        <v>432</v>
      </c>
      <c r="D56" s="187"/>
      <c r="E56" s="183"/>
      <c r="F56" s="188"/>
      <c r="G56" s="158"/>
      <c r="H56" s="13"/>
      <c r="I56" s="20"/>
      <c r="J56" s="35"/>
      <c r="K56" s="13"/>
      <c r="L56" s="35"/>
      <c r="M56" s="13"/>
      <c r="N56" s="35"/>
      <c r="O56" s="13"/>
      <c r="P56" s="35"/>
      <c r="Q56" s="13"/>
      <c r="R56" s="13"/>
      <c r="S56" s="13"/>
    </row>
    <row r="57" spans="1:19" ht="18.600000000000001">
      <c r="A57" s="18"/>
      <c r="B57" s="322"/>
      <c r="C57" s="323"/>
      <c r="D57" s="324"/>
      <c r="E57" s="322"/>
      <c r="F57" s="325"/>
      <c r="G57" s="326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</row>
    <row r="58" spans="1:19" ht="18.600000000000001">
      <c r="A58" s="305" t="s">
        <v>269</v>
      </c>
      <c r="B58" s="305"/>
      <c r="C58" s="296"/>
    </row>
    <row r="59" spans="1:19" ht="15.6">
      <c r="A59" s="371" t="s">
        <v>262</v>
      </c>
      <c r="B59" s="371"/>
      <c r="C59" s="371"/>
      <c r="D59" s="371"/>
      <c r="E59" s="371"/>
      <c r="F59" s="371"/>
      <c r="G59" s="371"/>
      <c r="H59" s="371"/>
      <c r="I59" s="371"/>
      <c r="J59" s="371"/>
      <c r="K59" s="371"/>
      <c r="L59" s="371"/>
      <c r="M59" s="371"/>
      <c r="N59" s="371"/>
      <c r="O59" s="371"/>
      <c r="P59" s="371"/>
      <c r="Q59" s="371"/>
      <c r="R59" s="371"/>
      <c r="S59" s="136"/>
    </row>
    <row r="60" spans="1:19" ht="15.6">
      <c r="A60" s="371" t="s">
        <v>263</v>
      </c>
      <c r="B60" s="371"/>
      <c r="C60" s="371"/>
      <c r="D60" s="371"/>
      <c r="E60" s="371"/>
      <c r="F60" s="371"/>
      <c r="G60" s="371"/>
      <c r="H60" s="371"/>
      <c r="I60" s="371"/>
      <c r="J60" s="371"/>
      <c r="K60" s="371"/>
      <c r="L60" s="371"/>
      <c r="M60" s="371"/>
      <c r="N60" s="371"/>
      <c r="O60" s="371"/>
      <c r="P60" s="371"/>
      <c r="Q60" s="371"/>
      <c r="R60" s="371"/>
      <c r="S60" s="136"/>
    </row>
    <row r="61" spans="1:19" ht="15.6">
      <c r="A61" s="371" t="s">
        <v>264</v>
      </c>
      <c r="B61" s="371"/>
      <c r="C61" s="371"/>
      <c r="D61" s="371"/>
      <c r="E61" s="371"/>
      <c r="F61" s="371"/>
      <c r="G61" s="371"/>
      <c r="H61" s="371"/>
      <c r="I61" s="371"/>
      <c r="J61" s="371"/>
      <c r="K61" s="371"/>
      <c r="L61" s="371"/>
      <c r="M61" s="371"/>
      <c r="N61" s="371"/>
      <c r="O61" s="371"/>
      <c r="P61" s="371"/>
      <c r="Q61" s="371"/>
      <c r="R61" s="371"/>
      <c r="S61" s="136"/>
    </row>
    <row r="62" spans="1:19" ht="17.399999999999999">
      <c r="A62" s="23" t="s">
        <v>365</v>
      </c>
      <c r="B62" s="23"/>
      <c r="C62" s="24"/>
      <c r="D62" s="24"/>
      <c r="E62" s="25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6"/>
      <c r="S62" s="26"/>
    </row>
    <row r="63" spans="1:19" ht="17.399999999999999">
      <c r="A63" s="23"/>
      <c r="B63" s="23" t="s">
        <v>568</v>
      </c>
      <c r="C63" s="24"/>
      <c r="D63" s="24"/>
      <c r="E63" s="25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6"/>
      <c r="S63" s="26"/>
    </row>
    <row r="64" spans="1:19" ht="15.6">
      <c r="A64" s="18"/>
      <c r="B64" s="159" t="s">
        <v>422</v>
      </c>
      <c r="C64" s="159"/>
      <c r="D64" s="37"/>
      <c r="E64" s="38"/>
      <c r="F64" s="18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</row>
    <row r="65" spans="1:19" ht="15.6">
      <c r="A65" s="272" t="s">
        <v>11</v>
      </c>
      <c r="B65" s="272" t="s">
        <v>13</v>
      </c>
      <c r="C65" s="272" t="s">
        <v>14</v>
      </c>
      <c r="D65" s="272" t="s">
        <v>6</v>
      </c>
      <c r="E65" s="272" t="s">
        <v>16</v>
      </c>
      <c r="F65" s="272" t="s">
        <v>33</v>
      </c>
      <c r="G65" s="375" t="s">
        <v>86</v>
      </c>
      <c r="H65" s="376"/>
      <c r="I65" s="377"/>
      <c r="J65" s="273" t="s">
        <v>469</v>
      </c>
      <c r="K65" s="274"/>
      <c r="L65" s="274"/>
      <c r="M65" s="274"/>
      <c r="N65" s="274"/>
      <c r="O65" s="274"/>
      <c r="P65" s="274"/>
      <c r="Q65" s="274"/>
      <c r="R65" s="275"/>
      <c r="S65" s="272" t="s">
        <v>2</v>
      </c>
    </row>
    <row r="66" spans="1:19" ht="21">
      <c r="A66" s="281" t="s">
        <v>12</v>
      </c>
      <c r="B66" s="281"/>
      <c r="C66" s="281" t="s">
        <v>53</v>
      </c>
      <c r="D66" s="281" t="s">
        <v>32</v>
      </c>
      <c r="E66" s="281" t="s">
        <v>2</v>
      </c>
      <c r="F66" s="281" t="s">
        <v>34</v>
      </c>
      <c r="G66" s="282" t="s">
        <v>17</v>
      </c>
      <c r="H66" s="283" t="s">
        <v>18</v>
      </c>
      <c r="I66" s="284" t="s">
        <v>19</v>
      </c>
      <c r="J66" s="285" t="s">
        <v>20</v>
      </c>
      <c r="K66" s="283" t="s">
        <v>21</v>
      </c>
      <c r="L66" s="285" t="s">
        <v>22</v>
      </c>
      <c r="M66" s="283" t="s">
        <v>23</v>
      </c>
      <c r="N66" s="285" t="s">
        <v>24</v>
      </c>
      <c r="O66" s="283" t="s">
        <v>25</v>
      </c>
      <c r="P66" s="285" t="s">
        <v>26</v>
      </c>
      <c r="Q66" s="283" t="s">
        <v>27</v>
      </c>
      <c r="R66" s="283" t="s">
        <v>28</v>
      </c>
      <c r="S66" s="276" t="s">
        <v>473</v>
      </c>
    </row>
    <row r="67" spans="1:19" ht="15.6">
      <c r="A67" s="154">
        <v>15</v>
      </c>
      <c r="B67" s="167" t="s">
        <v>433</v>
      </c>
      <c r="C67" s="167" t="s">
        <v>430</v>
      </c>
      <c r="D67" s="378">
        <v>20000</v>
      </c>
      <c r="E67" s="380" t="s">
        <v>112</v>
      </c>
      <c r="F67" s="382" t="s">
        <v>43</v>
      </c>
      <c r="G67" s="155"/>
      <c r="H67" s="32"/>
      <c r="I67" s="29"/>
      <c r="J67" s="30"/>
      <c r="K67" s="9"/>
      <c r="L67" s="30"/>
      <c r="M67" s="9"/>
      <c r="N67" s="30"/>
      <c r="O67" s="9"/>
      <c r="P67" s="30"/>
      <c r="Q67" s="9"/>
      <c r="R67" s="17"/>
      <c r="S67" s="10" t="s">
        <v>569</v>
      </c>
    </row>
    <row r="68" spans="1:19" ht="15.6">
      <c r="A68" s="152"/>
      <c r="B68" s="169" t="s">
        <v>445</v>
      </c>
      <c r="C68" s="167" t="s">
        <v>446</v>
      </c>
      <c r="D68" s="378"/>
      <c r="E68" s="380"/>
      <c r="F68" s="382"/>
      <c r="G68" s="155"/>
      <c r="H68" s="32"/>
      <c r="I68" s="32"/>
      <c r="J68" s="17"/>
      <c r="K68" s="11"/>
      <c r="L68" s="17"/>
      <c r="M68" s="11"/>
      <c r="N68" s="17"/>
      <c r="O68" s="11"/>
      <c r="P68" s="17"/>
      <c r="Q68" s="11"/>
      <c r="R68" s="17"/>
      <c r="S68" s="12"/>
    </row>
    <row r="69" spans="1:19" ht="18.600000000000001">
      <c r="A69" s="79"/>
      <c r="B69" s="170"/>
      <c r="C69" s="171" t="s">
        <v>432</v>
      </c>
      <c r="D69" s="172"/>
      <c r="E69" s="172"/>
      <c r="F69" s="173"/>
      <c r="G69" s="156"/>
      <c r="H69" s="20"/>
      <c r="I69" s="20"/>
      <c r="J69" s="35"/>
      <c r="K69" s="13"/>
      <c r="L69" s="35"/>
      <c r="M69" s="13"/>
      <c r="N69" s="35"/>
      <c r="O69" s="13"/>
      <c r="P69" s="35"/>
      <c r="Q69" s="13"/>
      <c r="R69" s="34"/>
      <c r="S69" s="14"/>
    </row>
    <row r="70" spans="1:19" ht="15.6">
      <c r="A70" s="154">
        <v>16</v>
      </c>
      <c r="B70" s="167" t="s">
        <v>433</v>
      </c>
      <c r="C70" s="167" t="s">
        <v>430</v>
      </c>
      <c r="D70" s="174">
        <v>20000</v>
      </c>
      <c r="E70" s="167" t="s">
        <v>113</v>
      </c>
      <c r="F70" s="168" t="s">
        <v>43</v>
      </c>
      <c r="G70" s="155"/>
      <c r="H70" s="29"/>
      <c r="I70" s="29"/>
      <c r="J70" s="30"/>
      <c r="K70" s="9"/>
      <c r="L70" s="30"/>
      <c r="M70" s="9"/>
      <c r="N70" s="30"/>
      <c r="O70" s="9"/>
      <c r="P70" s="30"/>
      <c r="Q70" s="9"/>
      <c r="R70" s="28"/>
      <c r="S70" s="12" t="s">
        <v>569</v>
      </c>
    </row>
    <row r="71" spans="1:19" ht="15.6">
      <c r="A71" s="152"/>
      <c r="B71" s="169" t="s">
        <v>447</v>
      </c>
      <c r="C71" s="167" t="s">
        <v>448</v>
      </c>
      <c r="D71" s="378"/>
      <c r="E71" s="380"/>
      <c r="F71" s="382"/>
      <c r="G71" s="155"/>
      <c r="H71" s="32"/>
      <c r="I71" s="32"/>
      <c r="J71" s="17"/>
      <c r="K71" s="11"/>
      <c r="L71" s="17"/>
      <c r="M71" s="11"/>
      <c r="N71" s="17"/>
      <c r="O71" s="11"/>
      <c r="P71" s="17"/>
      <c r="Q71" s="11"/>
      <c r="R71" s="31"/>
      <c r="S71" s="12"/>
    </row>
    <row r="72" spans="1:19" ht="18.600000000000001">
      <c r="A72" s="126"/>
      <c r="B72" s="170"/>
      <c r="C72" s="171" t="s">
        <v>432</v>
      </c>
      <c r="D72" s="379"/>
      <c r="E72" s="381"/>
      <c r="F72" s="383"/>
      <c r="G72" s="156"/>
      <c r="H72" s="20"/>
      <c r="I72" s="32"/>
      <c r="J72" s="17"/>
      <c r="K72" s="11"/>
      <c r="L72" s="17"/>
      <c r="M72" s="11"/>
      <c r="N72" s="17"/>
      <c r="O72" s="11"/>
      <c r="P72" s="17"/>
      <c r="Q72" s="11"/>
      <c r="R72" s="34"/>
      <c r="S72" s="14"/>
    </row>
    <row r="73" spans="1:19" ht="15.6">
      <c r="A73" s="154">
        <v>17</v>
      </c>
      <c r="B73" s="167" t="s">
        <v>433</v>
      </c>
      <c r="C73" s="167" t="s">
        <v>430</v>
      </c>
      <c r="D73" s="175">
        <v>20000</v>
      </c>
      <c r="E73" s="167" t="s">
        <v>114</v>
      </c>
      <c r="F73" s="168" t="s">
        <v>43</v>
      </c>
      <c r="G73" s="155"/>
      <c r="H73" s="32"/>
      <c r="I73" s="29"/>
      <c r="J73" s="30"/>
      <c r="K73" s="9"/>
      <c r="L73" s="30"/>
      <c r="M73" s="9"/>
      <c r="N73" s="30"/>
      <c r="O73" s="9"/>
      <c r="P73" s="30"/>
      <c r="Q73" s="9"/>
      <c r="R73" s="17"/>
      <c r="S73" s="12" t="s">
        <v>569</v>
      </c>
    </row>
    <row r="74" spans="1:19" ht="15.6">
      <c r="A74" s="152"/>
      <c r="B74" s="169" t="s">
        <v>449</v>
      </c>
      <c r="C74" s="167" t="s">
        <v>450</v>
      </c>
      <c r="D74" s="167"/>
      <c r="E74" s="167"/>
      <c r="F74" s="176"/>
      <c r="G74" s="155"/>
      <c r="H74" s="32"/>
      <c r="I74" s="32"/>
      <c r="J74" s="17"/>
      <c r="K74" s="11"/>
      <c r="L74" s="17"/>
      <c r="M74" s="11"/>
      <c r="N74" s="17"/>
      <c r="O74" s="11"/>
      <c r="P74" s="17"/>
      <c r="Q74" s="11"/>
      <c r="R74" s="17"/>
      <c r="S74" s="12"/>
    </row>
    <row r="75" spans="1:19" ht="18.600000000000001">
      <c r="A75" s="79"/>
      <c r="B75" s="170"/>
      <c r="C75" s="171" t="s">
        <v>432</v>
      </c>
      <c r="D75" s="177"/>
      <c r="E75" s="177"/>
      <c r="F75" s="177"/>
      <c r="G75" s="156"/>
      <c r="H75" s="20"/>
      <c r="I75" s="20"/>
      <c r="J75" s="35"/>
      <c r="K75" s="13"/>
      <c r="L75" s="35"/>
      <c r="M75" s="13"/>
      <c r="N75" s="35"/>
      <c r="O75" s="13"/>
      <c r="P75" s="35"/>
      <c r="Q75" s="13"/>
      <c r="R75" s="34"/>
      <c r="S75" s="14"/>
    </row>
    <row r="76" spans="1:19" ht="15.6">
      <c r="A76" s="154">
        <v>18</v>
      </c>
      <c r="B76" s="167" t="s">
        <v>433</v>
      </c>
      <c r="C76" s="167" t="s">
        <v>430</v>
      </c>
      <c r="D76" s="179">
        <v>20000</v>
      </c>
      <c r="E76" s="179" t="s">
        <v>115</v>
      </c>
      <c r="F76" s="180" t="s">
        <v>43</v>
      </c>
      <c r="G76" s="155"/>
      <c r="H76" s="32"/>
      <c r="I76" s="29"/>
      <c r="J76" s="30"/>
      <c r="K76" s="9"/>
      <c r="L76" s="30"/>
      <c r="M76" s="9"/>
      <c r="N76" s="30"/>
      <c r="O76" s="9"/>
      <c r="P76" s="30"/>
      <c r="Q76" s="9"/>
      <c r="R76" s="28"/>
      <c r="S76" s="12" t="s">
        <v>569</v>
      </c>
    </row>
    <row r="77" spans="1:19" ht="15.6">
      <c r="A77" s="152"/>
      <c r="B77" s="169" t="s">
        <v>451</v>
      </c>
      <c r="C77" s="167" t="s">
        <v>452</v>
      </c>
      <c r="D77" s="181"/>
      <c r="E77" s="178"/>
      <c r="F77" s="168"/>
      <c r="G77" s="155"/>
      <c r="H77" s="32"/>
      <c r="I77" s="32"/>
      <c r="J77" s="17"/>
      <c r="K77" s="11"/>
      <c r="L77" s="17"/>
      <c r="M77" s="11"/>
      <c r="N77" s="17"/>
      <c r="O77" s="11"/>
      <c r="P77" s="17"/>
      <c r="Q77" s="11"/>
      <c r="R77" s="31"/>
      <c r="S77" s="12"/>
    </row>
    <row r="78" spans="1:19" ht="18.600000000000001">
      <c r="A78" s="126"/>
      <c r="B78" s="170"/>
      <c r="C78" s="171" t="s">
        <v>432</v>
      </c>
      <c r="D78" s="172"/>
      <c r="E78" s="172"/>
      <c r="F78" s="173"/>
      <c r="G78" s="156"/>
      <c r="H78" s="20"/>
      <c r="I78" s="32"/>
      <c r="J78" s="17"/>
      <c r="K78" s="11"/>
      <c r="L78" s="17"/>
      <c r="M78" s="11"/>
      <c r="N78" s="17"/>
      <c r="O78" s="11"/>
      <c r="P78" s="17"/>
      <c r="Q78" s="11"/>
      <c r="R78" s="34"/>
      <c r="S78" s="14"/>
    </row>
    <row r="79" spans="1:19" ht="15.6">
      <c r="A79" s="154">
        <v>19</v>
      </c>
      <c r="B79" s="167" t="s">
        <v>433</v>
      </c>
      <c r="C79" s="167" t="s">
        <v>430</v>
      </c>
      <c r="D79" s="378">
        <v>20000</v>
      </c>
      <c r="E79" s="380" t="s">
        <v>116</v>
      </c>
      <c r="F79" s="382" t="s">
        <v>43</v>
      </c>
      <c r="G79" s="155"/>
      <c r="H79" s="32"/>
      <c r="I79" s="29"/>
      <c r="J79" s="30"/>
      <c r="K79" s="9"/>
      <c r="L79" s="30"/>
      <c r="M79" s="9"/>
      <c r="N79" s="30"/>
      <c r="O79" s="9"/>
      <c r="P79" s="30"/>
      <c r="Q79" s="9"/>
      <c r="R79" s="17"/>
      <c r="S79" s="12" t="s">
        <v>569</v>
      </c>
    </row>
    <row r="80" spans="1:19" ht="15.6">
      <c r="A80" s="152"/>
      <c r="B80" s="169" t="s">
        <v>453</v>
      </c>
      <c r="C80" s="167" t="s">
        <v>454</v>
      </c>
      <c r="D80" s="378"/>
      <c r="E80" s="380"/>
      <c r="F80" s="382"/>
      <c r="G80" s="155"/>
      <c r="H80" s="32"/>
      <c r="I80" s="32"/>
      <c r="J80" s="17"/>
      <c r="K80" s="11"/>
      <c r="L80" s="17"/>
      <c r="M80" s="11"/>
      <c r="N80" s="17"/>
      <c r="O80" s="11"/>
      <c r="P80" s="17"/>
      <c r="Q80" s="11"/>
      <c r="R80" s="17"/>
      <c r="S80" s="12"/>
    </row>
    <row r="81" spans="1:19" ht="18.600000000000001">
      <c r="A81" s="79"/>
      <c r="B81" s="170"/>
      <c r="C81" s="171" t="s">
        <v>432</v>
      </c>
      <c r="D81" s="172"/>
      <c r="E81" s="172"/>
      <c r="F81" s="173"/>
      <c r="G81" s="156"/>
      <c r="H81" s="20"/>
      <c r="I81" s="20"/>
      <c r="J81" s="35"/>
      <c r="K81" s="13"/>
      <c r="L81" s="35"/>
      <c r="M81" s="13"/>
      <c r="N81" s="35"/>
      <c r="O81" s="13"/>
      <c r="P81" s="35"/>
      <c r="Q81" s="13"/>
      <c r="R81" s="34"/>
      <c r="S81" s="14"/>
    </row>
    <row r="82" spans="1:19" ht="15.6">
      <c r="A82" s="42">
        <v>20</v>
      </c>
      <c r="B82" s="167" t="s">
        <v>433</v>
      </c>
      <c r="C82" s="167" t="s">
        <v>430</v>
      </c>
      <c r="D82" s="184">
        <v>20000</v>
      </c>
      <c r="E82" s="182" t="s">
        <v>117</v>
      </c>
      <c r="F82" s="185" t="s">
        <v>43</v>
      </c>
      <c r="G82" s="155"/>
      <c r="H82" s="32"/>
      <c r="I82" s="29"/>
      <c r="J82" s="30"/>
      <c r="K82" s="9"/>
      <c r="L82" s="30"/>
      <c r="M82" s="9"/>
      <c r="N82" s="30"/>
      <c r="O82" s="9"/>
      <c r="P82" s="30"/>
      <c r="Q82" s="9"/>
      <c r="R82" s="28"/>
      <c r="S82" s="12" t="s">
        <v>569</v>
      </c>
    </row>
    <row r="83" spans="1:19" ht="15.6">
      <c r="A83" s="59"/>
      <c r="B83" s="169" t="s">
        <v>455</v>
      </c>
      <c r="C83" s="167" t="s">
        <v>456</v>
      </c>
      <c r="D83" s="184"/>
      <c r="E83" s="186"/>
      <c r="F83" s="185"/>
      <c r="G83" s="157"/>
      <c r="H83" s="11"/>
      <c r="I83" s="32"/>
      <c r="J83" s="17"/>
      <c r="K83" s="11"/>
      <c r="L83" s="17"/>
      <c r="M83" s="11"/>
      <c r="N83" s="17"/>
      <c r="O83" s="11"/>
      <c r="P83" s="17"/>
      <c r="Q83" s="11"/>
      <c r="R83" s="31"/>
      <c r="S83" s="11"/>
    </row>
    <row r="84" spans="1:19" ht="18.600000000000001">
      <c r="A84" s="14"/>
      <c r="B84" s="170"/>
      <c r="C84" s="171" t="s">
        <v>432</v>
      </c>
      <c r="D84" s="187"/>
      <c r="E84" s="183"/>
      <c r="F84" s="188"/>
      <c r="G84" s="158"/>
      <c r="H84" s="13"/>
      <c r="I84" s="20"/>
      <c r="J84" s="35"/>
      <c r="K84" s="13"/>
      <c r="L84" s="35"/>
      <c r="M84" s="13"/>
      <c r="N84" s="35"/>
      <c r="O84" s="13"/>
      <c r="P84" s="35"/>
      <c r="Q84" s="13"/>
      <c r="R84" s="34"/>
      <c r="S84" s="13"/>
    </row>
    <row r="85" spans="1:19" ht="18.600000000000001">
      <c r="A85" s="18"/>
      <c r="B85" s="327"/>
      <c r="C85" s="323"/>
      <c r="D85" s="324"/>
      <c r="E85" s="322"/>
      <c r="F85" s="325"/>
      <c r="G85" s="326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</row>
    <row r="86" spans="1:19" ht="18.600000000000001">
      <c r="A86" s="305" t="s">
        <v>269</v>
      </c>
      <c r="B86" s="305"/>
      <c r="C86" s="296"/>
    </row>
    <row r="87" spans="1:19" ht="15.6">
      <c r="A87" s="371" t="s">
        <v>262</v>
      </c>
      <c r="B87" s="371"/>
      <c r="C87" s="371"/>
      <c r="D87" s="371"/>
      <c r="E87" s="371"/>
      <c r="F87" s="371"/>
      <c r="G87" s="371"/>
      <c r="H87" s="371"/>
      <c r="I87" s="371"/>
      <c r="J87" s="371"/>
      <c r="K87" s="371"/>
      <c r="L87" s="371"/>
      <c r="M87" s="371"/>
      <c r="N87" s="371"/>
      <c r="O87" s="371"/>
      <c r="P87" s="371"/>
      <c r="Q87" s="371"/>
      <c r="R87" s="371"/>
      <c r="S87" s="136"/>
    </row>
    <row r="88" spans="1:19" ht="15.6">
      <c r="A88" s="371" t="s">
        <v>263</v>
      </c>
      <c r="B88" s="371"/>
      <c r="C88" s="371"/>
      <c r="D88" s="371"/>
      <c r="E88" s="371"/>
      <c r="F88" s="371"/>
      <c r="G88" s="371"/>
      <c r="H88" s="371"/>
      <c r="I88" s="371"/>
      <c r="J88" s="371"/>
      <c r="K88" s="371"/>
      <c r="L88" s="371"/>
      <c r="M88" s="371"/>
      <c r="N88" s="371"/>
      <c r="O88" s="371"/>
      <c r="P88" s="371"/>
      <c r="Q88" s="371"/>
      <c r="R88" s="371"/>
      <c r="S88" s="136"/>
    </row>
    <row r="89" spans="1:19" ht="15.6">
      <c r="A89" s="371" t="s">
        <v>264</v>
      </c>
      <c r="B89" s="371"/>
      <c r="C89" s="371"/>
      <c r="D89" s="371"/>
      <c r="E89" s="371"/>
      <c r="F89" s="371"/>
      <c r="G89" s="371"/>
      <c r="H89" s="371"/>
      <c r="I89" s="371"/>
      <c r="J89" s="371"/>
      <c r="K89" s="371"/>
      <c r="L89" s="371"/>
      <c r="M89" s="371"/>
      <c r="N89" s="371"/>
      <c r="O89" s="371"/>
      <c r="P89" s="371"/>
      <c r="Q89" s="371"/>
      <c r="R89" s="371"/>
      <c r="S89" s="136"/>
    </row>
    <row r="90" spans="1:19" ht="17.399999999999999">
      <c r="A90" s="23" t="s">
        <v>365</v>
      </c>
      <c r="B90" s="23"/>
      <c r="C90" s="24"/>
      <c r="D90" s="24"/>
      <c r="E90" s="25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6"/>
      <c r="S90" s="26"/>
    </row>
    <row r="91" spans="1:19" ht="17.399999999999999">
      <c r="A91" s="23"/>
      <c r="B91" s="23" t="s">
        <v>568</v>
      </c>
      <c r="C91" s="24"/>
      <c r="D91" s="24"/>
      <c r="E91" s="25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6"/>
      <c r="S91" s="26"/>
    </row>
    <row r="92" spans="1:19" ht="15.6">
      <c r="A92" s="18"/>
      <c r="B92" s="159" t="s">
        <v>422</v>
      </c>
      <c r="C92" s="159"/>
      <c r="D92" s="37"/>
      <c r="E92" s="38"/>
      <c r="F92" s="18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</row>
    <row r="93" spans="1:19" ht="15.6">
      <c r="A93" s="272" t="s">
        <v>11</v>
      </c>
      <c r="B93" s="272" t="s">
        <v>13</v>
      </c>
      <c r="C93" s="272" t="s">
        <v>14</v>
      </c>
      <c r="D93" s="272" t="s">
        <v>6</v>
      </c>
      <c r="E93" s="272" t="s">
        <v>16</v>
      </c>
      <c r="F93" s="272" t="s">
        <v>33</v>
      </c>
      <c r="G93" s="375" t="s">
        <v>86</v>
      </c>
      <c r="H93" s="376"/>
      <c r="I93" s="377"/>
      <c r="J93" s="273" t="s">
        <v>469</v>
      </c>
      <c r="K93" s="274"/>
      <c r="L93" s="274"/>
      <c r="M93" s="274"/>
      <c r="N93" s="274"/>
      <c r="O93" s="274"/>
      <c r="P93" s="274"/>
      <c r="Q93" s="274"/>
      <c r="R93" s="275"/>
      <c r="S93" s="272" t="s">
        <v>2</v>
      </c>
    </row>
    <row r="94" spans="1:19" ht="21">
      <c r="A94" s="281" t="s">
        <v>12</v>
      </c>
      <c r="B94" s="281"/>
      <c r="C94" s="281" t="s">
        <v>53</v>
      </c>
      <c r="D94" s="281" t="s">
        <v>32</v>
      </c>
      <c r="E94" s="281" t="s">
        <v>2</v>
      </c>
      <c r="F94" s="281" t="s">
        <v>34</v>
      </c>
      <c r="G94" s="282" t="s">
        <v>17</v>
      </c>
      <c r="H94" s="283" t="s">
        <v>18</v>
      </c>
      <c r="I94" s="284" t="s">
        <v>19</v>
      </c>
      <c r="J94" s="285" t="s">
        <v>20</v>
      </c>
      <c r="K94" s="283" t="s">
        <v>21</v>
      </c>
      <c r="L94" s="285" t="s">
        <v>22</v>
      </c>
      <c r="M94" s="283" t="s">
        <v>23</v>
      </c>
      <c r="N94" s="285" t="s">
        <v>24</v>
      </c>
      <c r="O94" s="283" t="s">
        <v>25</v>
      </c>
      <c r="P94" s="285" t="s">
        <v>26</v>
      </c>
      <c r="Q94" s="283" t="s">
        <v>27</v>
      </c>
      <c r="R94" s="283" t="s">
        <v>28</v>
      </c>
      <c r="S94" s="281" t="s">
        <v>473</v>
      </c>
    </row>
    <row r="95" spans="1:19" ht="15.6">
      <c r="A95" s="154">
        <v>21</v>
      </c>
      <c r="B95" s="167" t="s">
        <v>433</v>
      </c>
      <c r="C95" s="167" t="s">
        <v>430</v>
      </c>
      <c r="D95" s="378">
        <v>20000</v>
      </c>
      <c r="E95" s="380" t="s">
        <v>118</v>
      </c>
      <c r="F95" s="382" t="s">
        <v>43</v>
      </c>
      <c r="G95" s="189"/>
      <c r="H95" s="32"/>
      <c r="I95" s="29"/>
      <c r="J95" s="30"/>
      <c r="K95" s="9"/>
      <c r="L95" s="30"/>
      <c r="M95" s="9"/>
      <c r="N95" s="30"/>
      <c r="O95" s="9"/>
      <c r="P95" s="30"/>
      <c r="Q95" s="9"/>
      <c r="R95" s="32"/>
      <c r="S95" s="10" t="s">
        <v>569</v>
      </c>
    </row>
    <row r="96" spans="1:19" ht="15.6">
      <c r="A96" s="152"/>
      <c r="B96" s="169" t="s">
        <v>457</v>
      </c>
      <c r="C96" s="167" t="s">
        <v>458</v>
      </c>
      <c r="D96" s="378"/>
      <c r="E96" s="380"/>
      <c r="F96" s="382"/>
      <c r="G96" s="189"/>
      <c r="H96" s="32"/>
      <c r="I96" s="32"/>
      <c r="J96" s="17"/>
      <c r="K96" s="11"/>
      <c r="L96" s="17"/>
      <c r="M96" s="11"/>
      <c r="N96" s="17"/>
      <c r="O96" s="11"/>
      <c r="P96" s="17"/>
      <c r="Q96" s="11"/>
      <c r="R96" s="32"/>
      <c r="S96" s="12"/>
    </row>
    <row r="97" spans="1:19" ht="18.600000000000001">
      <c r="A97" s="79"/>
      <c r="B97" s="170"/>
      <c r="C97" s="171" t="s">
        <v>432</v>
      </c>
      <c r="D97" s="172"/>
      <c r="E97" s="172"/>
      <c r="F97" s="173"/>
      <c r="G97" s="190"/>
      <c r="H97" s="20"/>
      <c r="I97" s="20"/>
      <c r="J97" s="35"/>
      <c r="K97" s="13"/>
      <c r="L97" s="35"/>
      <c r="M97" s="13"/>
      <c r="N97" s="35"/>
      <c r="O97" s="13"/>
      <c r="P97" s="35"/>
      <c r="Q97" s="13"/>
      <c r="R97" s="13"/>
      <c r="S97" s="14"/>
    </row>
    <row r="98" spans="1:19" ht="15.6">
      <c r="A98" s="154">
        <v>22</v>
      </c>
      <c r="B98" s="167" t="s">
        <v>433</v>
      </c>
      <c r="C98" s="167" t="s">
        <v>430</v>
      </c>
      <c r="D98" s="174">
        <v>20000</v>
      </c>
      <c r="E98" s="167" t="s">
        <v>119</v>
      </c>
      <c r="F98" s="168" t="s">
        <v>43</v>
      </c>
      <c r="G98" s="189"/>
      <c r="H98" s="29"/>
      <c r="I98" s="29"/>
      <c r="J98" s="30"/>
      <c r="K98" s="9"/>
      <c r="L98" s="30"/>
      <c r="M98" s="9"/>
      <c r="N98" s="30"/>
      <c r="O98" s="9"/>
      <c r="P98" s="30"/>
      <c r="Q98" s="9"/>
      <c r="R98" s="9"/>
      <c r="S98" s="12" t="s">
        <v>569</v>
      </c>
    </row>
    <row r="99" spans="1:19" ht="15.6">
      <c r="A99" s="152"/>
      <c r="B99" s="169" t="s">
        <v>459</v>
      </c>
      <c r="C99" s="167" t="s">
        <v>460</v>
      </c>
      <c r="D99" s="378"/>
      <c r="E99" s="380"/>
      <c r="F99" s="382"/>
      <c r="G99" s="189"/>
      <c r="H99" s="32"/>
      <c r="I99" s="32"/>
      <c r="J99" s="17"/>
      <c r="K99" s="11"/>
      <c r="L99" s="17"/>
      <c r="M99" s="11"/>
      <c r="N99" s="17"/>
      <c r="O99" s="11"/>
      <c r="P99" s="17"/>
      <c r="Q99" s="11"/>
      <c r="R99" s="11"/>
      <c r="S99" s="12"/>
    </row>
    <row r="100" spans="1:19" ht="18.600000000000001">
      <c r="A100" s="126"/>
      <c r="B100" s="170"/>
      <c r="C100" s="171" t="s">
        <v>432</v>
      </c>
      <c r="D100" s="379"/>
      <c r="E100" s="381"/>
      <c r="F100" s="383"/>
      <c r="G100" s="190"/>
      <c r="H100" s="20"/>
      <c r="I100" s="32"/>
      <c r="J100" s="17"/>
      <c r="K100" s="11"/>
      <c r="L100" s="17"/>
      <c r="M100" s="11"/>
      <c r="N100" s="17"/>
      <c r="O100" s="11"/>
      <c r="P100" s="17"/>
      <c r="Q100" s="11"/>
      <c r="R100" s="13"/>
      <c r="S100" s="14"/>
    </row>
    <row r="101" spans="1:19" ht="15.6">
      <c r="A101" s="154">
        <v>23</v>
      </c>
      <c r="B101" s="167" t="s">
        <v>433</v>
      </c>
      <c r="C101" s="167" t="s">
        <v>430</v>
      </c>
      <c r="D101" s="175">
        <v>20000</v>
      </c>
      <c r="E101" s="167" t="s">
        <v>120</v>
      </c>
      <c r="F101" s="168" t="s">
        <v>43</v>
      </c>
      <c r="G101" s="189"/>
      <c r="H101" s="32"/>
      <c r="I101" s="29"/>
      <c r="J101" s="30"/>
      <c r="K101" s="9"/>
      <c r="L101" s="30"/>
      <c r="M101" s="9"/>
      <c r="N101" s="30"/>
      <c r="O101" s="9"/>
      <c r="P101" s="30"/>
      <c r="Q101" s="9"/>
      <c r="R101" s="32"/>
      <c r="S101" s="12" t="s">
        <v>569</v>
      </c>
    </row>
    <row r="102" spans="1:19" ht="15.6">
      <c r="A102" s="152"/>
      <c r="B102" s="169" t="s">
        <v>461</v>
      </c>
      <c r="C102" s="167" t="s">
        <v>462</v>
      </c>
      <c r="D102" s="167"/>
      <c r="E102" s="167"/>
      <c r="F102" s="176"/>
      <c r="G102" s="189"/>
      <c r="H102" s="32"/>
      <c r="I102" s="32"/>
      <c r="J102" s="17"/>
      <c r="K102" s="11"/>
      <c r="L102" s="17"/>
      <c r="M102" s="11"/>
      <c r="N102" s="17"/>
      <c r="O102" s="11"/>
      <c r="P102" s="17"/>
      <c r="Q102" s="11"/>
      <c r="R102" s="32"/>
      <c r="S102" s="12"/>
    </row>
    <row r="103" spans="1:19" ht="18.600000000000001">
      <c r="A103" s="79"/>
      <c r="B103" s="170"/>
      <c r="C103" s="171" t="s">
        <v>432</v>
      </c>
      <c r="D103" s="177"/>
      <c r="E103" s="177"/>
      <c r="F103" s="177"/>
      <c r="G103" s="190"/>
      <c r="H103" s="20"/>
      <c r="I103" s="20"/>
      <c r="J103" s="35"/>
      <c r="K103" s="13"/>
      <c r="L103" s="35"/>
      <c r="M103" s="13"/>
      <c r="N103" s="35"/>
      <c r="O103" s="13"/>
      <c r="P103" s="35"/>
      <c r="Q103" s="13"/>
      <c r="R103" s="13"/>
      <c r="S103" s="14"/>
    </row>
    <row r="104" spans="1:19" ht="15.6">
      <c r="A104" s="154">
        <v>24</v>
      </c>
      <c r="B104" s="167" t="s">
        <v>433</v>
      </c>
      <c r="C104" s="167" t="s">
        <v>430</v>
      </c>
      <c r="D104" s="179">
        <v>20000</v>
      </c>
      <c r="E104" s="179" t="s">
        <v>121</v>
      </c>
      <c r="F104" s="180" t="s">
        <v>43</v>
      </c>
      <c r="G104" s="189"/>
      <c r="H104" s="32"/>
      <c r="I104" s="29"/>
      <c r="J104" s="30"/>
      <c r="K104" s="9"/>
      <c r="L104" s="30"/>
      <c r="M104" s="9"/>
      <c r="N104" s="30"/>
      <c r="O104" s="9"/>
      <c r="P104" s="30"/>
      <c r="Q104" s="9"/>
      <c r="R104" s="9"/>
      <c r="S104" s="12" t="s">
        <v>28</v>
      </c>
    </row>
    <row r="105" spans="1:19" ht="15.6">
      <c r="A105" s="152"/>
      <c r="B105" s="169" t="s">
        <v>463</v>
      </c>
      <c r="C105" s="167" t="s">
        <v>464</v>
      </c>
      <c r="D105" s="181"/>
      <c r="E105" s="178"/>
      <c r="F105" s="168"/>
      <c r="G105" s="189"/>
      <c r="H105" s="32"/>
      <c r="I105" s="32"/>
      <c r="J105" s="17"/>
      <c r="K105" s="11"/>
      <c r="L105" s="17"/>
      <c r="M105" s="11"/>
      <c r="N105" s="17"/>
      <c r="O105" s="11"/>
      <c r="P105" s="17"/>
      <c r="Q105" s="11"/>
      <c r="R105" s="11"/>
      <c r="S105" s="12"/>
    </row>
    <row r="106" spans="1:19" ht="18.600000000000001">
      <c r="A106" s="126"/>
      <c r="B106" s="170"/>
      <c r="C106" s="171" t="s">
        <v>432</v>
      </c>
      <c r="D106" s="172"/>
      <c r="E106" s="172"/>
      <c r="F106" s="173"/>
      <c r="G106" s="190"/>
      <c r="H106" s="20"/>
      <c r="I106" s="32"/>
      <c r="J106" s="17"/>
      <c r="K106" s="11"/>
      <c r="L106" s="17"/>
      <c r="M106" s="11"/>
      <c r="N106" s="17"/>
      <c r="O106" s="11"/>
      <c r="P106" s="17"/>
      <c r="Q106" s="11"/>
      <c r="R106" s="13"/>
      <c r="S106" s="14"/>
    </row>
    <row r="107" spans="1:19" ht="15.6">
      <c r="A107" s="154">
        <v>25</v>
      </c>
      <c r="B107" s="167" t="s">
        <v>433</v>
      </c>
      <c r="C107" s="167" t="s">
        <v>430</v>
      </c>
      <c r="D107" s="378">
        <v>20000</v>
      </c>
      <c r="E107" s="380" t="s">
        <v>122</v>
      </c>
      <c r="F107" s="382" t="s">
        <v>43</v>
      </c>
      <c r="G107" s="189"/>
      <c r="H107" s="32"/>
      <c r="I107" s="29"/>
      <c r="J107" s="30"/>
      <c r="K107" s="9"/>
      <c r="L107" s="30"/>
      <c r="M107" s="9"/>
      <c r="N107" s="30"/>
      <c r="O107" s="9"/>
      <c r="P107" s="30"/>
      <c r="Q107" s="9"/>
      <c r="R107" s="32"/>
      <c r="S107" s="12" t="s">
        <v>28</v>
      </c>
    </row>
    <row r="108" spans="1:19" ht="15.6">
      <c r="A108" s="152"/>
      <c r="B108" s="169" t="s">
        <v>465</v>
      </c>
      <c r="C108" s="167" t="s">
        <v>466</v>
      </c>
      <c r="D108" s="378"/>
      <c r="E108" s="380"/>
      <c r="F108" s="382"/>
      <c r="G108" s="189"/>
      <c r="H108" s="32"/>
      <c r="I108" s="32"/>
      <c r="J108" s="17"/>
      <c r="K108" s="11"/>
      <c r="L108" s="17"/>
      <c r="M108" s="11"/>
      <c r="N108" s="17"/>
      <c r="O108" s="11"/>
      <c r="P108" s="17"/>
      <c r="Q108" s="11"/>
      <c r="R108" s="32"/>
      <c r="S108" s="12"/>
    </row>
    <row r="109" spans="1:19" ht="18.600000000000001">
      <c r="A109" s="79"/>
      <c r="B109" s="170"/>
      <c r="C109" s="171" t="s">
        <v>432</v>
      </c>
      <c r="D109" s="172"/>
      <c r="E109" s="172"/>
      <c r="F109" s="173"/>
      <c r="G109" s="190"/>
      <c r="H109" s="20"/>
      <c r="I109" s="20"/>
      <c r="J109" s="35"/>
      <c r="K109" s="13"/>
      <c r="L109" s="35"/>
      <c r="M109" s="13"/>
      <c r="N109" s="35"/>
      <c r="O109" s="13"/>
      <c r="P109" s="35"/>
      <c r="Q109" s="13"/>
      <c r="R109" s="13"/>
      <c r="S109" s="14"/>
    </row>
    <row r="110" spans="1:19" ht="15.6">
      <c r="A110" s="42">
        <v>26</v>
      </c>
      <c r="B110" s="167" t="s">
        <v>433</v>
      </c>
      <c r="C110" s="167" t="s">
        <v>430</v>
      </c>
      <c r="D110" s="184">
        <v>20000</v>
      </c>
      <c r="E110" s="182" t="s">
        <v>123</v>
      </c>
      <c r="F110" s="185" t="s">
        <v>43</v>
      </c>
      <c r="G110" s="189"/>
      <c r="H110" s="32"/>
      <c r="I110" s="29"/>
      <c r="J110" s="30"/>
      <c r="K110" s="9"/>
      <c r="L110" s="30"/>
      <c r="M110" s="9"/>
      <c r="N110" s="30"/>
      <c r="O110" s="9"/>
      <c r="P110" s="30"/>
      <c r="Q110" s="9"/>
      <c r="R110" s="9"/>
      <c r="S110" s="12" t="s">
        <v>28</v>
      </c>
    </row>
    <row r="111" spans="1:19" ht="15.6">
      <c r="A111" s="59"/>
      <c r="B111" s="169" t="s">
        <v>467</v>
      </c>
      <c r="C111" s="167" t="s">
        <v>468</v>
      </c>
      <c r="D111" s="184"/>
      <c r="E111" s="186"/>
      <c r="F111" s="185"/>
      <c r="G111" s="191"/>
      <c r="H111" s="11"/>
      <c r="I111" s="32"/>
      <c r="J111" s="17"/>
      <c r="K111" s="11"/>
      <c r="L111" s="17"/>
      <c r="M111" s="11"/>
      <c r="N111" s="17"/>
      <c r="O111" s="11"/>
      <c r="P111" s="17"/>
      <c r="Q111" s="11"/>
      <c r="R111" s="11"/>
      <c r="S111" s="11"/>
    </row>
    <row r="112" spans="1:19" ht="18.600000000000001">
      <c r="A112" s="14"/>
      <c r="B112" s="170"/>
      <c r="C112" s="171" t="s">
        <v>432</v>
      </c>
      <c r="D112" s="187"/>
      <c r="E112" s="183"/>
      <c r="F112" s="188"/>
      <c r="G112" s="192"/>
      <c r="H112" s="13"/>
      <c r="I112" s="20"/>
      <c r="J112" s="35"/>
      <c r="K112" s="13"/>
      <c r="L112" s="35"/>
      <c r="M112" s="13"/>
      <c r="N112" s="35"/>
      <c r="O112" s="13"/>
      <c r="P112" s="35"/>
      <c r="Q112" s="13"/>
      <c r="R112" s="13"/>
      <c r="S112" s="13"/>
    </row>
    <row r="113" spans="1:19" ht="1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</row>
  </sheetData>
  <mergeCells count="43">
    <mergeCell ref="A32:R32"/>
    <mergeCell ref="A33:R33"/>
    <mergeCell ref="A2:R2"/>
    <mergeCell ref="A3:R3"/>
    <mergeCell ref="A4:R4"/>
    <mergeCell ref="G8:I8"/>
    <mergeCell ref="A31:R31"/>
    <mergeCell ref="A59:R59"/>
    <mergeCell ref="A60:R60"/>
    <mergeCell ref="A61:R61"/>
    <mergeCell ref="D51:D52"/>
    <mergeCell ref="E51:E52"/>
    <mergeCell ref="F51:F52"/>
    <mergeCell ref="E43:E44"/>
    <mergeCell ref="F43:F44"/>
    <mergeCell ref="D39:D40"/>
    <mergeCell ref="E39:E40"/>
    <mergeCell ref="F39:F40"/>
    <mergeCell ref="D43:D44"/>
    <mergeCell ref="A88:R88"/>
    <mergeCell ref="G65:I65"/>
    <mergeCell ref="D67:D68"/>
    <mergeCell ref="E67:E68"/>
    <mergeCell ref="F67:F68"/>
    <mergeCell ref="D71:D72"/>
    <mergeCell ref="E71:E72"/>
    <mergeCell ref="F71:F72"/>
    <mergeCell ref="G37:I37"/>
    <mergeCell ref="D99:D100"/>
    <mergeCell ref="E99:E100"/>
    <mergeCell ref="F99:F100"/>
    <mergeCell ref="D107:D108"/>
    <mergeCell ref="E107:E108"/>
    <mergeCell ref="F107:F108"/>
    <mergeCell ref="G93:I93"/>
    <mergeCell ref="D95:D96"/>
    <mergeCell ref="E95:E96"/>
    <mergeCell ref="F95:F96"/>
    <mergeCell ref="D79:D80"/>
    <mergeCell ref="E79:E80"/>
    <mergeCell ref="F79:F80"/>
    <mergeCell ref="A89:R89"/>
    <mergeCell ref="A87:R87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62"/>
  <sheetViews>
    <sheetView zoomScaleNormal="100" workbookViewId="0">
      <selection activeCell="A4" sqref="A4:R4"/>
    </sheetView>
  </sheetViews>
  <sheetFormatPr defaultRowHeight="13.8"/>
  <cols>
    <col min="1" max="1" width="4.8984375" customWidth="1"/>
    <col min="2" max="2" width="22.296875" customWidth="1"/>
    <col min="3" max="3" width="21.3984375" customWidth="1"/>
    <col min="4" max="5" width="7.59765625" customWidth="1"/>
    <col min="6" max="6" width="8.59765625" customWidth="1"/>
    <col min="7" max="7" width="3.19921875" customWidth="1"/>
    <col min="8" max="8" width="3.09765625" customWidth="1"/>
    <col min="9" max="9" width="3" customWidth="1"/>
    <col min="10" max="10" width="3.296875" customWidth="1"/>
    <col min="11" max="11" width="3.09765625" customWidth="1"/>
    <col min="12" max="14" width="3" customWidth="1"/>
    <col min="15" max="15" width="3.09765625" customWidth="1"/>
    <col min="16" max="16" width="3" customWidth="1"/>
    <col min="17" max="17" width="3.19921875" customWidth="1"/>
    <col min="18" max="18" width="2.8984375" customWidth="1"/>
    <col min="19" max="19" width="6.09765625" customWidth="1"/>
  </cols>
  <sheetData>
    <row r="1" spans="1:20" ht="18.600000000000001">
      <c r="A1" s="305" t="s">
        <v>269</v>
      </c>
      <c r="B1" s="305"/>
      <c r="C1" s="296"/>
    </row>
    <row r="2" spans="1:20" ht="15.6">
      <c r="A2" s="371" t="s">
        <v>262</v>
      </c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  <c r="Q2" s="371"/>
      <c r="R2" s="371"/>
      <c r="S2" s="136"/>
      <c r="T2" s="136"/>
    </row>
    <row r="3" spans="1:20" ht="15.6">
      <c r="A3" s="371" t="s">
        <v>263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  <c r="S3" s="136"/>
      <c r="T3" s="136"/>
    </row>
    <row r="4" spans="1:20" ht="15.6">
      <c r="A4" s="371" t="s">
        <v>264</v>
      </c>
      <c r="B4" s="371"/>
      <c r="C4" s="371"/>
      <c r="D4" s="371"/>
      <c r="E4" s="371"/>
      <c r="F4" s="371"/>
      <c r="G4" s="371"/>
      <c r="H4" s="371"/>
      <c r="I4" s="371"/>
      <c r="J4" s="371"/>
      <c r="K4" s="371"/>
      <c r="L4" s="371"/>
      <c r="M4" s="371"/>
      <c r="N4" s="371"/>
      <c r="O4" s="371"/>
      <c r="P4" s="371"/>
      <c r="Q4" s="371"/>
      <c r="R4" s="371"/>
      <c r="S4" s="136"/>
      <c r="T4" s="136"/>
    </row>
    <row r="5" spans="1:20" ht="17.399999999999999">
      <c r="A5" s="23" t="s">
        <v>365</v>
      </c>
      <c r="B5" s="23"/>
      <c r="C5" s="24"/>
      <c r="D5" s="24"/>
      <c r="E5" s="25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6"/>
      <c r="S5" s="26"/>
      <c r="T5" s="26"/>
    </row>
    <row r="6" spans="1:20" ht="17.399999999999999">
      <c r="A6" s="23"/>
      <c r="B6" s="23" t="s">
        <v>600</v>
      </c>
      <c r="C6" s="24"/>
      <c r="D6" s="24"/>
      <c r="E6" s="25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6"/>
      <c r="S6" s="26"/>
      <c r="T6" s="26"/>
    </row>
    <row r="7" spans="1:20" ht="15.6">
      <c r="A7" s="18"/>
      <c r="B7" s="159" t="s">
        <v>493</v>
      </c>
      <c r="C7" s="159"/>
      <c r="D7" s="37"/>
      <c r="E7" s="38"/>
      <c r="F7" s="18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ht="15.6">
      <c r="A8" s="18"/>
      <c r="B8" s="17"/>
      <c r="C8" s="17"/>
      <c r="D8" s="37"/>
      <c r="E8" s="38"/>
      <c r="F8" s="18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20" ht="15.6">
      <c r="A9" s="207" t="s">
        <v>11</v>
      </c>
      <c r="B9" s="207" t="s">
        <v>13</v>
      </c>
      <c r="C9" s="207" t="s">
        <v>14</v>
      </c>
      <c r="D9" s="207" t="s">
        <v>6</v>
      </c>
      <c r="E9" s="207" t="s">
        <v>16</v>
      </c>
      <c r="F9" s="207" t="s">
        <v>33</v>
      </c>
      <c r="G9" s="384" t="s">
        <v>86</v>
      </c>
      <c r="H9" s="385"/>
      <c r="I9" s="386"/>
      <c r="J9" s="208" t="s">
        <v>469</v>
      </c>
      <c r="K9" s="209"/>
      <c r="L9" s="209"/>
      <c r="M9" s="209"/>
      <c r="N9" s="209"/>
      <c r="O9" s="209"/>
      <c r="P9" s="209"/>
      <c r="Q9" s="209"/>
      <c r="R9" s="210"/>
      <c r="S9" s="207" t="s">
        <v>2</v>
      </c>
    </row>
    <row r="10" spans="1:20" ht="21">
      <c r="A10" s="211" t="s">
        <v>12</v>
      </c>
      <c r="B10" s="211"/>
      <c r="C10" s="211" t="s">
        <v>15</v>
      </c>
      <c r="D10" s="211" t="s">
        <v>32</v>
      </c>
      <c r="E10" s="211" t="s">
        <v>2</v>
      </c>
      <c r="F10" s="211" t="s">
        <v>34</v>
      </c>
      <c r="G10" s="212" t="s">
        <v>17</v>
      </c>
      <c r="H10" s="213" t="s">
        <v>18</v>
      </c>
      <c r="I10" s="214" t="s">
        <v>19</v>
      </c>
      <c r="J10" s="215" t="s">
        <v>20</v>
      </c>
      <c r="K10" s="213" t="s">
        <v>21</v>
      </c>
      <c r="L10" s="215" t="s">
        <v>22</v>
      </c>
      <c r="M10" s="213" t="s">
        <v>23</v>
      </c>
      <c r="N10" s="215" t="s">
        <v>24</v>
      </c>
      <c r="O10" s="213" t="s">
        <v>25</v>
      </c>
      <c r="P10" s="215" t="s">
        <v>26</v>
      </c>
      <c r="Q10" s="213" t="s">
        <v>27</v>
      </c>
      <c r="R10" s="213" t="s">
        <v>28</v>
      </c>
      <c r="S10" s="211" t="s">
        <v>473</v>
      </c>
    </row>
    <row r="11" spans="1:20" ht="15.6">
      <c r="A11" s="42">
        <v>1</v>
      </c>
      <c r="B11" s="120" t="s">
        <v>132</v>
      </c>
      <c r="C11" s="9" t="s">
        <v>253</v>
      </c>
      <c r="D11" s="27">
        <v>27850</v>
      </c>
      <c r="E11" s="19" t="s">
        <v>49</v>
      </c>
      <c r="F11" s="49" t="s">
        <v>43</v>
      </c>
      <c r="G11" s="28"/>
      <c r="H11" s="9"/>
      <c r="I11" s="29"/>
      <c r="J11" s="9"/>
      <c r="K11" s="9"/>
      <c r="L11" s="9"/>
      <c r="M11" s="9"/>
      <c r="N11" s="9"/>
      <c r="O11" s="9"/>
      <c r="P11" s="9"/>
      <c r="Q11" s="9"/>
      <c r="R11" s="9"/>
      <c r="S11" s="10" t="s">
        <v>20</v>
      </c>
    </row>
    <row r="12" spans="1:20" ht="15.6">
      <c r="A12" s="59"/>
      <c r="B12" s="121" t="s">
        <v>133</v>
      </c>
      <c r="C12" s="11" t="s">
        <v>254</v>
      </c>
      <c r="D12" s="36"/>
      <c r="E12" s="15"/>
      <c r="F12" s="51"/>
      <c r="G12" s="31"/>
      <c r="H12" s="11"/>
      <c r="I12" s="32"/>
      <c r="J12" s="11"/>
      <c r="K12" s="11"/>
      <c r="L12" s="11"/>
      <c r="M12" s="11"/>
      <c r="N12" s="11"/>
      <c r="O12" s="11"/>
      <c r="P12" s="11"/>
      <c r="Q12" s="11"/>
      <c r="R12" s="11"/>
      <c r="S12" s="12"/>
    </row>
    <row r="13" spans="1:20" ht="15.6">
      <c r="A13" s="14"/>
      <c r="B13" s="119"/>
      <c r="C13" s="13"/>
      <c r="D13" s="33"/>
      <c r="E13" s="16"/>
      <c r="F13" s="14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4"/>
    </row>
    <row r="14" spans="1:20" ht="15.6">
      <c r="A14" s="59">
        <v>2</v>
      </c>
      <c r="B14" s="344" t="s">
        <v>134</v>
      </c>
      <c r="C14" s="9" t="s">
        <v>135</v>
      </c>
      <c r="D14" s="50">
        <v>20550</v>
      </c>
      <c r="E14" s="15" t="s">
        <v>50</v>
      </c>
      <c r="F14" s="51" t="s">
        <v>43</v>
      </c>
      <c r="G14" s="3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2" t="s">
        <v>27</v>
      </c>
    </row>
    <row r="15" spans="1:20" ht="15.6">
      <c r="A15" s="12"/>
      <c r="B15" s="129" t="s">
        <v>77</v>
      </c>
      <c r="C15" s="11" t="s">
        <v>255</v>
      </c>
      <c r="D15" s="41"/>
      <c r="E15" s="53"/>
      <c r="F15" s="51"/>
      <c r="G15" s="17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2"/>
    </row>
    <row r="16" spans="1:20" ht="15.6">
      <c r="A16" s="59"/>
      <c r="B16" s="130"/>
      <c r="C16" s="13" t="s">
        <v>256</v>
      </c>
      <c r="D16" s="55"/>
      <c r="E16" s="40"/>
      <c r="F16" s="14"/>
      <c r="G16" s="35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4"/>
    </row>
    <row r="17" spans="1:19" ht="15.6">
      <c r="A17" s="42">
        <v>3</v>
      </c>
      <c r="B17" s="120" t="s">
        <v>497</v>
      </c>
      <c r="C17" s="9" t="s">
        <v>540</v>
      </c>
      <c r="D17" s="39">
        <v>30000</v>
      </c>
      <c r="E17" s="15" t="s">
        <v>50</v>
      </c>
      <c r="F17" s="12" t="s">
        <v>43</v>
      </c>
      <c r="G17" s="28"/>
      <c r="H17" s="9"/>
      <c r="I17" s="29"/>
      <c r="J17" s="30"/>
      <c r="K17" s="9"/>
      <c r="L17" s="30"/>
      <c r="M17" s="9"/>
      <c r="N17" s="30"/>
      <c r="O17" s="9"/>
      <c r="P17" s="30"/>
      <c r="Q17" s="9"/>
      <c r="R17" s="11"/>
      <c r="S17" s="12" t="s">
        <v>28</v>
      </c>
    </row>
    <row r="18" spans="1:19" ht="15.6">
      <c r="A18" s="12"/>
      <c r="B18" s="121" t="s">
        <v>498</v>
      </c>
      <c r="C18" s="11" t="s">
        <v>541</v>
      </c>
      <c r="D18" s="39"/>
      <c r="E18" s="15"/>
      <c r="F18" s="12"/>
      <c r="G18" s="31"/>
      <c r="H18" s="11"/>
      <c r="I18" s="32"/>
      <c r="J18" s="17"/>
      <c r="K18" s="11"/>
      <c r="L18" s="17"/>
      <c r="M18" s="11"/>
      <c r="N18" s="17"/>
      <c r="O18" s="11"/>
      <c r="P18" s="17"/>
      <c r="Q18" s="11"/>
      <c r="R18" s="11"/>
      <c r="S18" s="12"/>
    </row>
    <row r="19" spans="1:19" ht="15.6">
      <c r="A19" s="58"/>
      <c r="B19" s="119" t="s">
        <v>499</v>
      </c>
      <c r="C19" s="13" t="s">
        <v>542</v>
      </c>
      <c r="D19" s="43"/>
      <c r="E19" s="16"/>
      <c r="F19" s="14"/>
      <c r="G19" s="34"/>
      <c r="H19" s="13"/>
      <c r="I19" s="20"/>
      <c r="J19" s="35"/>
      <c r="K19" s="13"/>
      <c r="L19" s="35"/>
      <c r="M19" s="13"/>
      <c r="N19" s="35"/>
      <c r="O19" s="13"/>
      <c r="P19" s="35"/>
      <c r="Q19" s="13"/>
      <c r="R19" s="13"/>
      <c r="S19" s="14"/>
    </row>
    <row r="20" spans="1:19" ht="15.6">
      <c r="A20" s="59">
        <v>4</v>
      </c>
      <c r="B20" s="120" t="s">
        <v>500</v>
      </c>
      <c r="C20" s="11" t="s">
        <v>548</v>
      </c>
      <c r="D20" s="39">
        <v>10000</v>
      </c>
      <c r="E20" s="15" t="s">
        <v>50</v>
      </c>
      <c r="F20" s="12" t="s">
        <v>43</v>
      </c>
      <c r="G20" s="31"/>
      <c r="H20" s="11"/>
      <c r="I20" s="32"/>
      <c r="J20" s="17"/>
      <c r="K20" s="11"/>
      <c r="L20" s="17"/>
      <c r="M20" s="11"/>
      <c r="N20" s="17"/>
      <c r="O20" s="11"/>
      <c r="P20" s="17"/>
      <c r="Q20" s="11"/>
      <c r="R20" s="32"/>
      <c r="S20" s="12" t="s">
        <v>26</v>
      </c>
    </row>
    <row r="21" spans="1:19" ht="15.6">
      <c r="A21" s="59"/>
      <c r="B21" s="121" t="s">
        <v>501</v>
      </c>
      <c r="C21" s="11" t="s">
        <v>547</v>
      </c>
      <c r="D21" s="39"/>
      <c r="E21" s="15"/>
      <c r="F21" s="12"/>
      <c r="G21" s="31"/>
      <c r="H21" s="11"/>
      <c r="I21" s="32"/>
      <c r="J21" s="17"/>
      <c r="K21" s="11"/>
      <c r="L21" s="17"/>
      <c r="M21" s="11"/>
      <c r="N21" s="17"/>
      <c r="O21" s="11"/>
      <c r="P21" s="17"/>
      <c r="Q21" s="11"/>
      <c r="R21" s="32"/>
      <c r="S21" s="12"/>
    </row>
    <row r="22" spans="1:19" ht="15.6">
      <c r="A22" s="59"/>
      <c r="B22" s="121"/>
      <c r="C22" s="13"/>
      <c r="D22" s="57"/>
      <c r="E22" s="15"/>
      <c r="F22" s="12"/>
      <c r="G22" s="31"/>
      <c r="H22" s="11"/>
      <c r="I22" s="32"/>
      <c r="J22" s="17"/>
      <c r="K22" s="11"/>
      <c r="L22" s="17"/>
      <c r="M22" s="11"/>
      <c r="N22" s="17"/>
      <c r="O22" s="11"/>
      <c r="P22" s="17"/>
      <c r="Q22" s="11"/>
      <c r="R22" s="32"/>
      <c r="S22" s="14"/>
    </row>
    <row r="23" spans="1:19" ht="15.6">
      <c r="A23" s="42">
        <v>5</v>
      </c>
      <c r="B23" s="120" t="s">
        <v>72</v>
      </c>
      <c r="C23" s="11" t="s">
        <v>257</v>
      </c>
      <c r="D23" s="27">
        <v>21750</v>
      </c>
      <c r="E23" s="19" t="s">
        <v>50</v>
      </c>
      <c r="F23" s="10" t="s">
        <v>43</v>
      </c>
      <c r="G23" s="28"/>
      <c r="H23" s="9"/>
      <c r="I23" s="29"/>
      <c r="J23" s="30"/>
      <c r="K23" s="9"/>
      <c r="L23" s="30"/>
      <c r="M23" s="9"/>
      <c r="N23" s="30"/>
      <c r="O23" s="9"/>
      <c r="P23" s="30"/>
      <c r="Q23" s="9"/>
      <c r="R23" s="9"/>
      <c r="S23" s="12" t="s">
        <v>27</v>
      </c>
    </row>
    <row r="24" spans="1:19" ht="15.6">
      <c r="A24" s="59"/>
      <c r="B24" s="121"/>
      <c r="C24" s="11"/>
      <c r="D24" s="36"/>
      <c r="E24" s="15"/>
      <c r="F24" s="12"/>
      <c r="G24" s="31"/>
      <c r="H24" s="11"/>
      <c r="I24" s="32"/>
      <c r="J24" s="17"/>
      <c r="K24" s="11"/>
      <c r="L24" s="17"/>
      <c r="M24" s="11"/>
      <c r="N24" s="17"/>
      <c r="O24" s="11"/>
      <c r="P24" s="17"/>
      <c r="Q24" s="11"/>
      <c r="R24" s="11"/>
      <c r="S24" s="12"/>
    </row>
    <row r="25" spans="1:19" ht="15.6">
      <c r="A25" s="12"/>
      <c r="B25" s="119"/>
      <c r="C25" s="11"/>
      <c r="D25" s="33"/>
      <c r="E25" s="16"/>
      <c r="F25" s="14"/>
      <c r="G25" s="31"/>
      <c r="H25" s="11"/>
      <c r="I25" s="32"/>
      <c r="J25" s="17"/>
      <c r="K25" s="11"/>
      <c r="L25" s="17"/>
      <c r="M25" s="11"/>
      <c r="N25" s="17"/>
      <c r="O25" s="11"/>
      <c r="P25" s="17"/>
      <c r="Q25" s="11"/>
      <c r="R25" s="13"/>
      <c r="S25" s="14"/>
    </row>
    <row r="26" spans="1:19" ht="15.6">
      <c r="A26" s="42">
        <v>6</v>
      </c>
      <c r="B26" s="120" t="s">
        <v>136</v>
      </c>
      <c r="C26" s="9" t="s">
        <v>539</v>
      </c>
      <c r="D26" s="39">
        <v>9000</v>
      </c>
      <c r="E26" s="15" t="s">
        <v>50</v>
      </c>
      <c r="F26" s="12" t="s">
        <v>43</v>
      </c>
      <c r="G26" s="28"/>
      <c r="H26" s="9"/>
      <c r="I26" s="29"/>
      <c r="J26" s="30"/>
      <c r="K26" s="9"/>
      <c r="L26" s="30"/>
      <c r="M26" s="9"/>
      <c r="N26" s="30"/>
      <c r="O26" s="9"/>
      <c r="P26" s="30"/>
      <c r="Q26" s="9"/>
      <c r="R26" s="32"/>
      <c r="S26" s="12" t="s">
        <v>18</v>
      </c>
    </row>
    <row r="27" spans="1:19" ht="15.6">
      <c r="A27" s="59"/>
      <c r="B27" s="121" t="s">
        <v>137</v>
      </c>
      <c r="C27" s="11"/>
      <c r="D27" s="39"/>
      <c r="E27" s="15"/>
      <c r="F27" s="12"/>
      <c r="G27" s="31"/>
      <c r="H27" s="11"/>
      <c r="I27" s="32"/>
      <c r="J27" s="17"/>
      <c r="K27" s="11"/>
      <c r="L27" s="17"/>
      <c r="M27" s="11"/>
      <c r="N27" s="17"/>
      <c r="O27" s="11"/>
      <c r="P27" s="17"/>
      <c r="Q27" s="11"/>
      <c r="R27" s="32"/>
      <c r="S27" s="11"/>
    </row>
    <row r="28" spans="1:19" ht="15.6">
      <c r="A28" s="14"/>
      <c r="B28" s="119"/>
      <c r="C28" s="13"/>
      <c r="D28" s="43"/>
      <c r="E28" s="16"/>
      <c r="F28" s="14"/>
      <c r="G28" s="34"/>
      <c r="H28" s="13"/>
      <c r="I28" s="20"/>
      <c r="J28" s="35"/>
      <c r="K28" s="13"/>
      <c r="L28" s="35"/>
      <c r="M28" s="13"/>
      <c r="N28" s="35"/>
      <c r="O28" s="13"/>
      <c r="P28" s="35"/>
      <c r="Q28" s="13"/>
      <c r="R28" s="13"/>
      <c r="S28" s="13"/>
    </row>
    <row r="29" spans="1:19" ht="15.6">
      <c r="A29" s="18"/>
      <c r="B29" s="337"/>
      <c r="C29" s="17"/>
      <c r="D29" s="57"/>
      <c r="E29" s="38"/>
      <c r="F29" s="18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 spans="1:19" ht="18.600000000000001">
      <c r="A30" s="305" t="s">
        <v>269</v>
      </c>
      <c r="B30" s="305"/>
      <c r="C30" s="296"/>
    </row>
    <row r="31" spans="1:19" ht="15.6">
      <c r="A31" s="371" t="s">
        <v>262</v>
      </c>
      <c r="B31" s="371"/>
      <c r="C31" s="371"/>
      <c r="D31" s="371"/>
      <c r="E31" s="371"/>
      <c r="F31" s="371"/>
      <c r="G31" s="371"/>
      <c r="H31" s="371"/>
      <c r="I31" s="371"/>
      <c r="J31" s="371"/>
      <c r="K31" s="371"/>
      <c r="L31" s="371"/>
      <c r="M31" s="371"/>
      <c r="N31" s="371"/>
      <c r="O31" s="371"/>
      <c r="P31" s="371"/>
      <c r="Q31" s="371"/>
      <c r="R31" s="371"/>
      <c r="S31" s="136"/>
    </row>
    <row r="32" spans="1:19" ht="15.6">
      <c r="A32" s="371" t="s">
        <v>263</v>
      </c>
      <c r="B32" s="371"/>
      <c r="C32" s="371"/>
      <c r="D32" s="371"/>
      <c r="E32" s="371"/>
      <c r="F32" s="371"/>
      <c r="G32" s="371"/>
      <c r="H32" s="371"/>
      <c r="I32" s="371"/>
      <c r="J32" s="371"/>
      <c r="K32" s="371"/>
      <c r="L32" s="371"/>
      <c r="M32" s="371"/>
      <c r="N32" s="371"/>
      <c r="O32" s="371"/>
      <c r="P32" s="371"/>
      <c r="Q32" s="371"/>
      <c r="R32" s="371"/>
      <c r="S32" s="136"/>
    </row>
    <row r="33" spans="1:19" ht="15.6">
      <c r="A33" s="371" t="s">
        <v>264</v>
      </c>
      <c r="B33" s="371"/>
      <c r="C33" s="371"/>
      <c r="D33" s="371"/>
      <c r="E33" s="371"/>
      <c r="F33" s="371"/>
      <c r="G33" s="371"/>
      <c r="H33" s="371"/>
      <c r="I33" s="371"/>
      <c r="J33" s="371"/>
      <c r="K33" s="371"/>
      <c r="L33" s="371"/>
      <c r="M33" s="371"/>
      <c r="N33" s="371"/>
      <c r="O33" s="371"/>
      <c r="P33" s="371"/>
      <c r="Q33" s="371"/>
      <c r="R33" s="371"/>
      <c r="S33" s="136"/>
    </row>
    <row r="34" spans="1:19" ht="17.399999999999999">
      <c r="A34" s="23" t="s">
        <v>365</v>
      </c>
      <c r="B34" s="23"/>
      <c r="C34" s="24"/>
      <c r="D34" s="24"/>
      <c r="E34" s="25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6"/>
      <c r="S34" s="26"/>
    </row>
    <row r="35" spans="1:19" ht="17.399999999999999">
      <c r="A35" s="23"/>
      <c r="B35" s="23" t="s">
        <v>600</v>
      </c>
      <c r="C35" s="24"/>
      <c r="D35" s="24"/>
      <c r="E35" s="25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6"/>
      <c r="S35" s="26"/>
    </row>
    <row r="36" spans="1:19" ht="15.6">
      <c r="A36" s="18"/>
      <c r="B36" s="159" t="s">
        <v>493</v>
      </c>
      <c r="C36" s="159"/>
      <c r="D36" s="37"/>
      <c r="E36" s="38"/>
      <c r="F36" s="18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 spans="1:19" ht="15.6">
      <c r="A37" s="18"/>
      <c r="B37" s="17"/>
      <c r="C37" s="17"/>
      <c r="D37" s="37"/>
      <c r="E37" s="38"/>
      <c r="F37" s="18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  <row r="38" spans="1:19" ht="15.6">
      <c r="A38" s="207" t="s">
        <v>11</v>
      </c>
      <c r="B38" s="207" t="s">
        <v>13</v>
      </c>
      <c r="C38" s="207" t="s">
        <v>14</v>
      </c>
      <c r="D38" s="207" t="s">
        <v>6</v>
      </c>
      <c r="E38" s="207" t="s">
        <v>16</v>
      </c>
      <c r="F38" s="207" t="s">
        <v>33</v>
      </c>
      <c r="G38" s="384" t="s">
        <v>86</v>
      </c>
      <c r="H38" s="385"/>
      <c r="I38" s="386"/>
      <c r="J38" s="208" t="s">
        <v>469</v>
      </c>
      <c r="K38" s="209"/>
      <c r="L38" s="209"/>
      <c r="M38" s="209"/>
      <c r="N38" s="209"/>
      <c r="O38" s="209"/>
      <c r="P38" s="209"/>
      <c r="Q38" s="209"/>
      <c r="R38" s="210"/>
      <c r="S38" s="207" t="s">
        <v>2</v>
      </c>
    </row>
    <row r="39" spans="1:19" ht="21">
      <c r="A39" s="211" t="s">
        <v>12</v>
      </c>
      <c r="B39" s="211"/>
      <c r="C39" s="211" t="s">
        <v>15</v>
      </c>
      <c r="D39" s="211" t="s">
        <v>32</v>
      </c>
      <c r="E39" s="211" t="s">
        <v>2</v>
      </c>
      <c r="F39" s="211" t="s">
        <v>34</v>
      </c>
      <c r="G39" s="212" t="s">
        <v>17</v>
      </c>
      <c r="H39" s="213" t="s">
        <v>18</v>
      </c>
      <c r="I39" s="214" t="s">
        <v>19</v>
      </c>
      <c r="J39" s="215" t="s">
        <v>20</v>
      </c>
      <c r="K39" s="213" t="s">
        <v>21</v>
      </c>
      <c r="L39" s="215" t="s">
        <v>22</v>
      </c>
      <c r="M39" s="213" t="s">
        <v>23</v>
      </c>
      <c r="N39" s="215" t="s">
        <v>24</v>
      </c>
      <c r="O39" s="213" t="s">
        <v>25</v>
      </c>
      <c r="P39" s="215" t="s">
        <v>26</v>
      </c>
      <c r="Q39" s="213" t="s">
        <v>27</v>
      </c>
      <c r="R39" s="213" t="s">
        <v>28</v>
      </c>
      <c r="S39" s="211" t="s">
        <v>473</v>
      </c>
    </row>
    <row r="40" spans="1:19" ht="15.6">
      <c r="A40" s="42">
        <v>7</v>
      </c>
      <c r="B40" s="120" t="s">
        <v>517</v>
      </c>
      <c r="C40" s="9" t="s">
        <v>550</v>
      </c>
      <c r="D40" s="27">
        <v>20000</v>
      </c>
      <c r="E40" s="19" t="s">
        <v>49</v>
      </c>
      <c r="F40" s="49" t="s">
        <v>43</v>
      </c>
      <c r="G40" s="28"/>
      <c r="H40" s="9"/>
      <c r="I40" s="29"/>
      <c r="J40" s="9"/>
      <c r="K40" s="9"/>
      <c r="L40" s="9"/>
      <c r="M40" s="9"/>
      <c r="N40" s="9"/>
      <c r="O40" s="9"/>
      <c r="P40" s="9"/>
      <c r="Q40" s="9"/>
      <c r="R40" s="9"/>
      <c r="S40" s="10" t="s">
        <v>26</v>
      </c>
    </row>
    <row r="41" spans="1:19" ht="15.6">
      <c r="A41" s="59"/>
      <c r="B41" s="121" t="s">
        <v>516</v>
      </c>
      <c r="C41" s="11" t="s">
        <v>549</v>
      </c>
      <c r="D41" s="36"/>
      <c r="E41" s="15"/>
      <c r="F41" s="51"/>
      <c r="G41" s="31"/>
      <c r="H41" s="11"/>
      <c r="I41" s="32"/>
      <c r="J41" s="11"/>
      <c r="K41" s="11"/>
      <c r="L41" s="11"/>
      <c r="M41" s="11"/>
      <c r="N41" s="11"/>
      <c r="O41" s="11"/>
      <c r="P41" s="11"/>
      <c r="Q41" s="11"/>
      <c r="R41" s="11"/>
      <c r="S41" s="12"/>
    </row>
    <row r="42" spans="1:19" ht="15.6">
      <c r="A42" s="14"/>
      <c r="B42" s="119"/>
      <c r="C42" s="13"/>
      <c r="D42" s="33"/>
      <c r="E42" s="16"/>
      <c r="F42" s="14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4"/>
    </row>
    <row r="43" spans="1:19" ht="15.6">
      <c r="A43" s="59">
        <v>8</v>
      </c>
      <c r="B43" s="120" t="s">
        <v>494</v>
      </c>
      <c r="C43" s="122" t="s">
        <v>258</v>
      </c>
      <c r="D43" s="50">
        <v>30000</v>
      </c>
      <c r="E43" s="15" t="s">
        <v>50</v>
      </c>
      <c r="F43" s="51" t="s">
        <v>43</v>
      </c>
      <c r="G43" s="3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2" t="s">
        <v>25</v>
      </c>
    </row>
    <row r="44" spans="1:19" ht="15.6">
      <c r="A44" s="12"/>
      <c r="B44" s="121" t="s">
        <v>495</v>
      </c>
      <c r="C44" s="122" t="s">
        <v>538</v>
      </c>
      <c r="D44" s="216"/>
      <c r="E44" s="53"/>
      <c r="F44" s="51"/>
      <c r="G44" s="17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2"/>
    </row>
    <row r="45" spans="1:19" ht="15.6">
      <c r="A45" s="59"/>
      <c r="B45" s="119" t="s">
        <v>496</v>
      </c>
      <c r="C45" s="123" t="s">
        <v>537</v>
      </c>
      <c r="D45" s="217"/>
      <c r="E45" s="40"/>
      <c r="F45" s="14"/>
      <c r="G45" s="35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4"/>
    </row>
    <row r="46" spans="1:19" ht="15.6">
      <c r="A46" s="42">
        <v>9</v>
      </c>
      <c r="B46" s="120" t="s">
        <v>138</v>
      </c>
      <c r="C46" s="11" t="s">
        <v>259</v>
      </c>
      <c r="D46" s="27">
        <v>21750</v>
      </c>
      <c r="E46" s="19" t="s">
        <v>50</v>
      </c>
      <c r="F46" s="10" t="s">
        <v>43</v>
      </c>
      <c r="G46" s="28"/>
      <c r="H46" s="9"/>
      <c r="I46" s="29"/>
      <c r="J46" s="30"/>
      <c r="K46" s="9"/>
      <c r="L46" s="30"/>
      <c r="M46" s="9"/>
      <c r="N46" s="30"/>
      <c r="O46" s="9"/>
      <c r="P46" s="30"/>
      <c r="Q46" s="9"/>
      <c r="R46" s="9"/>
      <c r="S46" s="12" t="s">
        <v>27</v>
      </c>
    </row>
    <row r="47" spans="1:19" ht="15.6">
      <c r="A47" s="59"/>
      <c r="B47" s="121" t="s">
        <v>139</v>
      </c>
      <c r="C47" s="11"/>
      <c r="D47" s="36"/>
      <c r="E47" s="15"/>
      <c r="F47" s="12"/>
      <c r="G47" s="31"/>
      <c r="H47" s="11"/>
      <c r="I47" s="32"/>
      <c r="J47" s="17"/>
      <c r="K47" s="11"/>
      <c r="L47" s="17"/>
      <c r="M47" s="11"/>
      <c r="N47" s="17"/>
      <c r="O47" s="11"/>
      <c r="P47" s="17"/>
      <c r="Q47" s="11"/>
      <c r="R47" s="11"/>
      <c r="S47" s="12"/>
    </row>
    <row r="48" spans="1:19" ht="15.6">
      <c r="A48" s="14"/>
      <c r="B48" s="119"/>
      <c r="C48" s="13"/>
      <c r="D48" s="33"/>
      <c r="E48" s="16"/>
      <c r="F48" s="14"/>
      <c r="G48" s="34"/>
      <c r="H48" s="13"/>
      <c r="I48" s="20"/>
      <c r="J48" s="35"/>
      <c r="K48" s="13"/>
      <c r="L48" s="35"/>
      <c r="M48" s="13"/>
      <c r="N48" s="35"/>
      <c r="O48" s="13"/>
      <c r="P48" s="35"/>
      <c r="Q48" s="13"/>
      <c r="R48" s="13"/>
      <c r="S48" s="14"/>
    </row>
    <row r="49" spans="1:19" ht="15.6">
      <c r="A49" s="42">
        <v>10</v>
      </c>
      <c r="B49" s="120" t="s">
        <v>41</v>
      </c>
      <c r="C49" s="11" t="s">
        <v>260</v>
      </c>
      <c r="D49" s="39">
        <v>21750</v>
      </c>
      <c r="E49" s="15" t="s">
        <v>50</v>
      </c>
      <c r="F49" s="12" t="s">
        <v>43</v>
      </c>
      <c r="G49" s="28"/>
      <c r="H49" s="9"/>
      <c r="I49" s="29"/>
      <c r="J49" s="30"/>
      <c r="K49" s="9"/>
      <c r="L49" s="30"/>
      <c r="M49" s="9"/>
      <c r="N49" s="30"/>
      <c r="O49" s="9"/>
      <c r="P49" s="30"/>
      <c r="Q49" s="9"/>
      <c r="R49" s="11"/>
      <c r="S49" s="12" t="s">
        <v>27</v>
      </c>
    </row>
    <row r="50" spans="1:19" ht="15.6">
      <c r="A50" s="12"/>
      <c r="B50" s="121" t="s">
        <v>42</v>
      </c>
      <c r="C50" s="11"/>
      <c r="D50" s="39"/>
      <c r="E50" s="15"/>
      <c r="F50" s="12"/>
      <c r="G50" s="31"/>
      <c r="H50" s="11"/>
      <c r="I50" s="32"/>
      <c r="J50" s="17"/>
      <c r="K50" s="11"/>
      <c r="L50" s="17"/>
      <c r="M50" s="11"/>
      <c r="N50" s="17"/>
      <c r="O50" s="11"/>
      <c r="P50" s="17"/>
      <c r="Q50" s="11"/>
      <c r="R50" s="11"/>
      <c r="S50" s="12"/>
    </row>
    <row r="51" spans="1:19" ht="15.6">
      <c r="A51" s="58"/>
      <c r="B51" s="119"/>
      <c r="C51" s="13"/>
      <c r="D51" s="43"/>
      <c r="E51" s="16"/>
      <c r="F51" s="14"/>
      <c r="G51" s="34"/>
      <c r="H51" s="13"/>
      <c r="I51" s="20"/>
      <c r="J51" s="35"/>
      <c r="K51" s="13"/>
      <c r="L51" s="35"/>
      <c r="M51" s="13"/>
      <c r="N51" s="35"/>
      <c r="O51" s="13"/>
      <c r="P51" s="35"/>
      <c r="Q51" s="13"/>
      <c r="R51" s="13"/>
      <c r="S51" s="14"/>
    </row>
    <row r="52" spans="1:19" ht="15.6">
      <c r="A52" s="42">
        <v>11</v>
      </c>
      <c r="B52" s="120" t="s">
        <v>502</v>
      </c>
      <c r="C52" s="11" t="s">
        <v>543</v>
      </c>
      <c r="D52" s="39">
        <v>100000</v>
      </c>
      <c r="E52" s="15" t="s">
        <v>50</v>
      </c>
      <c r="F52" s="12" t="s">
        <v>43</v>
      </c>
      <c r="G52" s="28"/>
      <c r="H52" s="9"/>
      <c r="I52" s="29"/>
      <c r="J52" s="30"/>
      <c r="K52" s="9"/>
      <c r="L52" s="30"/>
      <c r="M52" s="9"/>
      <c r="N52" s="30"/>
      <c r="O52" s="9"/>
      <c r="P52" s="30"/>
      <c r="Q52" s="9"/>
      <c r="R52" s="11"/>
      <c r="S52" s="12" t="s">
        <v>24</v>
      </c>
    </row>
    <row r="53" spans="1:19" ht="15.6">
      <c r="A53" s="12"/>
      <c r="B53" s="312"/>
      <c r="C53" s="11" t="s">
        <v>544</v>
      </c>
      <c r="D53" s="39"/>
      <c r="E53" s="15"/>
      <c r="F53" s="12"/>
      <c r="G53" s="31"/>
      <c r="H53" s="11"/>
      <c r="I53" s="32"/>
      <c r="J53" s="17"/>
      <c r="K53" s="11"/>
      <c r="L53" s="17"/>
      <c r="M53" s="11"/>
      <c r="N53" s="17"/>
      <c r="O53" s="11"/>
      <c r="P53" s="17"/>
      <c r="Q53" s="11"/>
      <c r="R53" s="11"/>
      <c r="S53" s="11"/>
    </row>
    <row r="54" spans="1:19" ht="15.6">
      <c r="A54" s="58"/>
      <c r="B54" s="119"/>
      <c r="C54" s="13"/>
      <c r="D54" s="43"/>
      <c r="E54" s="16"/>
      <c r="F54" s="14"/>
      <c r="G54" s="34"/>
      <c r="H54" s="13"/>
      <c r="I54" s="20"/>
      <c r="J54" s="35"/>
      <c r="K54" s="13"/>
      <c r="L54" s="35"/>
      <c r="M54" s="13"/>
      <c r="N54" s="35"/>
      <c r="O54" s="13"/>
      <c r="P54" s="35"/>
      <c r="Q54" s="13"/>
      <c r="R54" s="13"/>
      <c r="S54" s="13"/>
    </row>
    <row r="55" spans="1:19" ht="15.6">
      <c r="A55" s="18"/>
      <c r="B55" s="337"/>
      <c r="C55" s="17"/>
      <c r="D55" s="60"/>
      <c r="E55" s="38"/>
      <c r="F55" s="18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</row>
    <row r="56" spans="1:19" ht="15.6">
      <c r="A56" s="18"/>
      <c r="B56" s="337"/>
      <c r="C56" s="17"/>
      <c r="D56" s="60"/>
      <c r="E56" s="38"/>
      <c r="F56" s="18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</row>
    <row r="57" spans="1:19" ht="15.6">
      <c r="A57" s="18"/>
      <c r="B57" s="337"/>
      <c r="C57" s="17"/>
      <c r="D57" s="60"/>
      <c r="E57" s="38"/>
      <c r="F57" s="18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</row>
    <row r="59" spans="1:19" ht="15.6">
      <c r="A59" s="371"/>
      <c r="B59" s="371"/>
      <c r="C59" s="371"/>
      <c r="D59" s="371"/>
      <c r="E59" s="371"/>
      <c r="F59" s="371"/>
      <c r="G59" s="371"/>
      <c r="H59" s="371"/>
      <c r="I59" s="371"/>
      <c r="J59" s="371"/>
      <c r="K59" s="371"/>
      <c r="L59" s="371"/>
      <c r="M59" s="371"/>
      <c r="N59" s="371"/>
      <c r="O59" s="371"/>
      <c r="P59" s="371"/>
      <c r="Q59" s="371"/>
      <c r="R59" s="371"/>
      <c r="S59" s="136"/>
    </row>
    <row r="60" spans="1:19" ht="15.6">
      <c r="A60" s="371"/>
      <c r="B60" s="371"/>
      <c r="C60" s="371"/>
      <c r="D60" s="371"/>
      <c r="E60" s="371"/>
      <c r="F60" s="371"/>
      <c r="G60" s="371"/>
      <c r="H60" s="371"/>
      <c r="I60" s="371"/>
      <c r="J60" s="371"/>
      <c r="K60" s="371"/>
      <c r="L60" s="371"/>
      <c r="M60" s="371"/>
      <c r="N60" s="371"/>
      <c r="O60" s="371"/>
      <c r="P60" s="371"/>
      <c r="Q60" s="371"/>
      <c r="R60" s="371"/>
      <c r="S60" s="136"/>
    </row>
    <row r="61" spans="1:19" ht="15.6">
      <c r="A61" s="371"/>
      <c r="B61" s="371"/>
      <c r="C61" s="371"/>
      <c r="D61" s="371"/>
      <c r="E61" s="371"/>
      <c r="F61" s="371"/>
      <c r="G61" s="371"/>
      <c r="H61" s="371"/>
      <c r="I61" s="371"/>
      <c r="J61" s="371"/>
      <c r="K61" s="371"/>
      <c r="L61" s="371"/>
      <c r="M61" s="371"/>
      <c r="N61" s="371"/>
      <c r="O61" s="371"/>
      <c r="P61" s="371"/>
      <c r="Q61" s="371"/>
      <c r="R61" s="371"/>
      <c r="S61" s="136"/>
    </row>
    <row r="62" spans="1:19" ht="17.399999999999999">
      <c r="A62" s="23"/>
      <c r="B62" s="23"/>
      <c r="C62" s="24"/>
      <c r="D62" s="24"/>
      <c r="E62" s="25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6"/>
      <c r="S62" s="26"/>
    </row>
  </sheetData>
  <mergeCells count="11">
    <mergeCell ref="A2:R2"/>
    <mergeCell ref="A3:R3"/>
    <mergeCell ref="G9:I9"/>
    <mergeCell ref="A31:R31"/>
    <mergeCell ref="A4:R4"/>
    <mergeCell ref="A61:R61"/>
    <mergeCell ref="A32:R32"/>
    <mergeCell ref="A33:R33"/>
    <mergeCell ref="G38:I38"/>
    <mergeCell ref="A59:R59"/>
    <mergeCell ref="A60:R60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C6F7B-67E3-4BDC-AAF0-7ACAA9A6F93C}">
  <dimension ref="A1:T203"/>
  <sheetViews>
    <sheetView topLeftCell="A130" workbookViewId="0">
      <selection activeCell="V34" sqref="V34"/>
    </sheetView>
  </sheetViews>
  <sheetFormatPr defaultRowHeight="13.8"/>
  <cols>
    <col min="1" max="1" width="5.796875" customWidth="1"/>
    <col min="2" max="2" width="24.796875" customWidth="1"/>
    <col min="3" max="3" width="25.796875" customWidth="1"/>
    <col min="4" max="4" width="8.796875" customWidth="1"/>
    <col min="5" max="5" width="6.5" customWidth="1"/>
    <col min="6" max="6" width="8.19921875" customWidth="1"/>
    <col min="7" max="7" width="2.8984375" customWidth="1"/>
    <col min="8" max="8" width="3.09765625" customWidth="1"/>
    <col min="9" max="9" width="3" customWidth="1"/>
    <col min="10" max="10" width="3.3984375" customWidth="1"/>
    <col min="11" max="11" width="2.69921875" customWidth="1"/>
    <col min="12" max="12" width="2.8984375" customWidth="1"/>
    <col min="13" max="13" width="3" customWidth="1"/>
    <col min="14" max="14" width="2.69921875" customWidth="1"/>
    <col min="15" max="15" width="3" customWidth="1"/>
    <col min="16" max="16" width="2.8984375" customWidth="1"/>
    <col min="17" max="17" width="3.09765625" customWidth="1"/>
    <col min="18" max="18" width="2.296875" customWidth="1"/>
    <col min="19" max="19" width="7.69921875" customWidth="1"/>
  </cols>
  <sheetData>
    <row r="1" spans="1:20" ht="18.600000000000001">
      <c r="A1" s="305" t="s">
        <v>269</v>
      </c>
      <c r="B1" s="305"/>
      <c r="C1" s="296"/>
      <c r="S1" s="366">
        <v>1</v>
      </c>
    </row>
    <row r="2" spans="1:20" ht="15.6">
      <c r="A2" s="371" t="s">
        <v>262</v>
      </c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  <c r="Q2" s="371"/>
      <c r="R2" s="371"/>
    </row>
    <row r="3" spans="1:20" ht="15.6">
      <c r="A3" s="371" t="s">
        <v>263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</row>
    <row r="4" spans="1:20" ht="15.6">
      <c r="A4" s="371" t="s">
        <v>264</v>
      </c>
      <c r="B4" s="371"/>
      <c r="C4" s="371"/>
      <c r="D4" s="371"/>
      <c r="E4" s="371"/>
      <c r="F4" s="371"/>
      <c r="G4" s="371"/>
      <c r="H4" s="371"/>
      <c r="I4" s="371"/>
      <c r="J4" s="371"/>
      <c r="K4" s="371"/>
      <c r="L4" s="371"/>
      <c r="M4" s="371"/>
      <c r="N4" s="371"/>
      <c r="O4" s="371"/>
      <c r="P4" s="371"/>
      <c r="Q4" s="371"/>
      <c r="R4" s="371"/>
    </row>
    <row r="5" spans="1:20" ht="17.399999999999999">
      <c r="A5" s="23" t="s">
        <v>265</v>
      </c>
      <c r="B5" s="23"/>
      <c r="C5" s="24"/>
      <c r="D5" s="24"/>
      <c r="E5" s="25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6"/>
    </row>
    <row r="6" spans="1:20" ht="17.399999999999999">
      <c r="A6" s="23"/>
      <c r="B6" s="23" t="s">
        <v>270</v>
      </c>
      <c r="C6" s="24"/>
      <c r="D6" s="24"/>
      <c r="E6" s="25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6"/>
    </row>
    <row r="7" spans="1:20" ht="15.6">
      <c r="A7" s="18"/>
      <c r="B7" s="159" t="s">
        <v>266</v>
      </c>
      <c r="C7" s="159"/>
      <c r="D7" s="37"/>
      <c r="E7" s="38"/>
      <c r="F7" s="18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20" ht="18.600000000000001">
      <c r="A8" s="297" t="s">
        <v>11</v>
      </c>
      <c r="B8" s="297" t="s">
        <v>13</v>
      </c>
      <c r="C8" s="297" t="s">
        <v>14</v>
      </c>
      <c r="D8" s="297" t="s">
        <v>6</v>
      </c>
      <c r="E8" s="297" t="s">
        <v>16</v>
      </c>
      <c r="F8" s="297" t="s">
        <v>33</v>
      </c>
      <c r="G8" s="387" t="s">
        <v>86</v>
      </c>
      <c r="H8" s="388"/>
      <c r="I8" s="389"/>
      <c r="J8" s="298" t="s">
        <v>469</v>
      </c>
      <c r="K8" s="299"/>
      <c r="L8" s="299"/>
      <c r="M8" s="299"/>
      <c r="N8" s="299"/>
      <c r="O8" s="299"/>
      <c r="P8" s="299"/>
      <c r="Q8" s="299"/>
      <c r="R8" s="299"/>
      <c r="S8" s="356" t="s">
        <v>267</v>
      </c>
      <c r="T8" s="295"/>
    </row>
    <row r="9" spans="1:20" ht="21">
      <c r="A9" s="300" t="s">
        <v>12</v>
      </c>
      <c r="B9" s="300"/>
      <c r="C9" s="300" t="s">
        <v>15</v>
      </c>
      <c r="D9" s="300" t="s">
        <v>32</v>
      </c>
      <c r="E9" s="300" t="s">
        <v>2</v>
      </c>
      <c r="F9" s="300" t="s">
        <v>34</v>
      </c>
      <c r="G9" s="301" t="s">
        <v>17</v>
      </c>
      <c r="H9" s="302" t="s">
        <v>18</v>
      </c>
      <c r="I9" s="303" t="s">
        <v>19</v>
      </c>
      <c r="J9" s="304" t="s">
        <v>20</v>
      </c>
      <c r="K9" s="302" t="s">
        <v>21</v>
      </c>
      <c r="L9" s="304" t="s">
        <v>22</v>
      </c>
      <c r="M9" s="302" t="s">
        <v>23</v>
      </c>
      <c r="N9" s="304" t="s">
        <v>24</v>
      </c>
      <c r="O9" s="302" t="s">
        <v>25</v>
      </c>
      <c r="P9" s="304" t="s">
        <v>26</v>
      </c>
      <c r="Q9" s="302" t="s">
        <v>27</v>
      </c>
      <c r="R9" s="301" t="s">
        <v>28</v>
      </c>
      <c r="S9" s="357" t="s">
        <v>268</v>
      </c>
      <c r="T9" s="295"/>
    </row>
    <row r="10" spans="1:20" ht="18.600000000000001">
      <c r="A10" s="42">
        <v>1</v>
      </c>
      <c r="B10" s="120" t="s">
        <v>271</v>
      </c>
      <c r="C10" s="9" t="s">
        <v>272</v>
      </c>
      <c r="D10" s="27">
        <v>495000</v>
      </c>
      <c r="E10" s="10" t="s">
        <v>50</v>
      </c>
      <c r="F10" s="49" t="s">
        <v>30</v>
      </c>
      <c r="G10" s="28"/>
      <c r="H10" s="9"/>
      <c r="I10" s="29"/>
      <c r="J10" s="9"/>
      <c r="K10" s="9"/>
      <c r="L10" s="9"/>
      <c r="M10" s="9"/>
      <c r="N10" s="9"/>
      <c r="O10" s="9"/>
      <c r="P10" s="9"/>
      <c r="Q10" s="9"/>
      <c r="R10" s="28"/>
      <c r="S10" s="360" t="s">
        <v>22</v>
      </c>
    </row>
    <row r="11" spans="1:20" ht="18.600000000000001">
      <c r="A11" s="59"/>
      <c r="C11" s="11" t="s">
        <v>273</v>
      </c>
      <c r="D11" s="36"/>
      <c r="E11" s="12"/>
      <c r="F11" s="51"/>
      <c r="G11" s="31"/>
      <c r="H11" s="11"/>
      <c r="I11" s="32"/>
      <c r="J11" s="11"/>
      <c r="K11" s="11"/>
      <c r="L11" s="11"/>
      <c r="M11" s="11"/>
      <c r="N11" s="11"/>
      <c r="O11" s="11"/>
      <c r="P11" s="11"/>
      <c r="Q11" s="11"/>
      <c r="R11" s="31"/>
      <c r="S11" s="360"/>
    </row>
    <row r="12" spans="1:20" ht="18.600000000000001">
      <c r="A12" s="12"/>
      <c r="B12" s="121"/>
      <c r="C12" s="11" t="s">
        <v>274</v>
      </c>
      <c r="D12" s="306"/>
      <c r="E12" s="12"/>
      <c r="F12" s="12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31"/>
      <c r="S12" s="360"/>
    </row>
    <row r="13" spans="1:20" ht="18.600000000000001">
      <c r="A13" s="79"/>
      <c r="B13" s="309"/>
      <c r="C13" s="34"/>
      <c r="D13" s="310"/>
      <c r="E13" s="79"/>
      <c r="F13" s="79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61"/>
      <c r="T13" s="153"/>
    </row>
    <row r="14" spans="1:20" ht="18.600000000000001">
      <c r="A14" s="59">
        <v>2</v>
      </c>
      <c r="B14" s="121" t="s">
        <v>71</v>
      </c>
      <c r="C14" s="11" t="s">
        <v>276</v>
      </c>
      <c r="D14" s="50">
        <v>488000</v>
      </c>
      <c r="E14" s="12" t="s">
        <v>50</v>
      </c>
      <c r="F14" s="51" t="s">
        <v>30</v>
      </c>
      <c r="G14" s="3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31"/>
      <c r="S14" s="360" t="s">
        <v>22</v>
      </c>
    </row>
    <row r="15" spans="1:20" ht="18.600000000000001">
      <c r="A15" s="12"/>
      <c r="B15" s="121" t="s">
        <v>275</v>
      </c>
      <c r="C15" s="11" t="s">
        <v>277</v>
      </c>
      <c r="D15" s="41"/>
      <c r="E15" s="53"/>
      <c r="F15" s="51"/>
      <c r="G15" s="17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31"/>
      <c r="S15" s="360"/>
    </row>
    <row r="16" spans="1:20" ht="18.600000000000001">
      <c r="A16" s="12"/>
      <c r="B16" s="129"/>
      <c r="C16" s="11" t="s">
        <v>279</v>
      </c>
      <c r="D16" s="41"/>
      <c r="E16" s="53"/>
      <c r="F16" s="51"/>
      <c r="G16" s="17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31"/>
      <c r="S16" s="360"/>
    </row>
    <row r="17" spans="1:19" ht="18.600000000000001">
      <c r="A17" s="12"/>
      <c r="B17" s="129"/>
      <c r="C17" s="11" t="s">
        <v>278</v>
      </c>
      <c r="D17" s="41"/>
      <c r="E17" s="53"/>
      <c r="F17" s="51"/>
      <c r="G17" s="17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31"/>
      <c r="S17" s="360"/>
    </row>
    <row r="18" spans="1:19" ht="18.600000000000001">
      <c r="A18" s="12"/>
      <c r="B18" s="129"/>
      <c r="C18" s="11" t="s">
        <v>280</v>
      </c>
      <c r="D18" s="41"/>
      <c r="E18" s="53"/>
      <c r="F18" s="51"/>
      <c r="G18" s="17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31"/>
      <c r="S18" s="360"/>
    </row>
    <row r="19" spans="1:19" ht="18.600000000000001">
      <c r="A19" s="58"/>
      <c r="B19" s="130"/>
      <c r="C19" s="13"/>
      <c r="D19" s="55"/>
      <c r="E19" s="40"/>
      <c r="F19" s="14"/>
      <c r="G19" s="35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34"/>
      <c r="S19" s="361"/>
    </row>
    <row r="20" spans="1:19" ht="18.600000000000001">
      <c r="A20" s="59">
        <v>3</v>
      </c>
      <c r="B20" s="121" t="s">
        <v>71</v>
      </c>
      <c r="C20" s="11" t="s">
        <v>282</v>
      </c>
      <c r="D20" s="50">
        <v>488000</v>
      </c>
      <c r="E20" s="12" t="s">
        <v>50</v>
      </c>
      <c r="F20" s="51" t="s">
        <v>30</v>
      </c>
      <c r="G20" s="3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31"/>
      <c r="S20" s="360" t="s">
        <v>22</v>
      </c>
    </row>
    <row r="21" spans="1:19" ht="15.6">
      <c r="A21" s="12"/>
      <c r="B21" s="121" t="s">
        <v>281</v>
      </c>
      <c r="C21" s="11" t="s">
        <v>283</v>
      </c>
      <c r="D21" s="41"/>
      <c r="E21" s="53"/>
      <c r="F21" s="51"/>
      <c r="G21" s="17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31"/>
      <c r="S21" s="294"/>
    </row>
    <row r="22" spans="1:19" ht="15.6">
      <c r="A22" s="12"/>
      <c r="B22" s="129"/>
      <c r="C22" s="11" t="s">
        <v>279</v>
      </c>
      <c r="D22" s="41"/>
      <c r="E22" s="53"/>
      <c r="F22" s="51"/>
      <c r="G22" s="17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31"/>
      <c r="S22" s="294"/>
    </row>
    <row r="23" spans="1:19" ht="15.6">
      <c r="A23" s="12"/>
      <c r="B23" s="129"/>
      <c r="C23" s="11" t="s">
        <v>278</v>
      </c>
      <c r="D23" s="41"/>
      <c r="E23" s="53"/>
      <c r="F23" s="51"/>
      <c r="G23" s="17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31"/>
      <c r="S23" s="294"/>
    </row>
    <row r="24" spans="1:19" ht="15.6">
      <c r="A24" s="12"/>
      <c r="B24" s="129"/>
      <c r="C24" s="11" t="s">
        <v>280</v>
      </c>
      <c r="D24" s="41"/>
      <c r="E24" s="53"/>
      <c r="F24" s="51"/>
      <c r="G24" s="17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31"/>
      <c r="S24" s="294"/>
    </row>
    <row r="25" spans="1:19" ht="15.6">
      <c r="A25" s="58"/>
      <c r="B25" s="130"/>
      <c r="C25" s="13"/>
      <c r="D25" s="55"/>
      <c r="E25" s="40"/>
      <c r="F25" s="14"/>
      <c r="G25" s="35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34"/>
      <c r="S25" s="87"/>
    </row>
    <row r="26" spans="1:19" ht="18">
      <c r="A26" s="56"/>
      <c r="B26" s="88"/>
      <c r="C26" s="17"/>
      <c r="D26" s="39"/>
      <c r="E26" s="38"/>
      <c r="F26" s="18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364"/>
    </row>
    <row r="27" spans="1:19" ht="18.600000000000001">
      <c r="A27" s="305" t="s">
        <v>269</v>
      </c>
      <c r="B27" s="305"/>
      <c r="C27" s="296"/>
      <c r="S27" s="366">
        <v>2</v>
      </c>
    </row>
    <row r="28" spans="1:19" ht="15.6">
      <c r="A28" s="371" t="s">
        <v>262</v>
      </c>
      <c r="B28" s="371"/>
      <c r="C28" s="371"/>
      <c r="D28" s="371"/>
      <c r="E28" s="371"/>
      <c r="F28" s="371"/>
      <c r="G28" s="371"/>
      <c r="H28" s="371"/>
      <c r="I28" s="371"/>
      <c r="J28" s="371"/>
      <c r="K28" s="371"/>
      <c r="L28" s="371"/>
      <c r="M28" s="371"/>
      <c r="N28" s="371"/>
      <c r="O28" s="371"/>
      <c r="P28" s="371"/>
      <c r="Q28" s="371"/>
      <c r="R28" s="371"/>
    </row>
    <row r="29" spans="1:19" ht="15.6">
      <c r="A29" s="371" t="s">
        <v>263</v>
      </c>
      <c r="B29" s="371"/>
      <c r="C29" s="371"/>
      <c r="D29" s="371"/>
      <c r="E29" s="371"/>
      <c r="F29" s="371"/>
      <c r="G29" s="371"/>
      <c r="H29" s="371"/>
      <c r="I29" s="371"/>
      <c r="J29" s="371"/>
      <c r="K29" s="371"/>
      <c r="L29" s="371"/>
      <c r="M29" s="371"/>
      <c r="N29" s="371"/>
      <c r="O29" s="371"/>
      <c r="P29" s="371"/>
      <c r="Q29" s="371"/>
      <c r="R29" s="371"/>
    </row>
    <row r="30" spans="1:19" ht="15.6">
      <c r="A30" s="371" t="s">
        <v>264</v>
      </c>
      <c r="B30" s="371"/>
      <c r="C30" s="371"/>
      <c r="D30" s="371"/>
      <c r="E30" s="371"/>
      <c r="F30" s="371"/>
      <c r="G30" s="371"/>
      <c r="H30" s="371"/>
      <c r="I30" s="371"/>
      <c r="J30" s="371"/>
      <c r="K30" s="371"/>
      <c r="L30" s="371"/>
      <c r="M30" s="371"/>
      <c r="N30" s="371"/>
      <c r="O30" s="371"/>
      <c r="P30" s="371"/>
      <c r="Q30" s="371"/>
      <c r="R30" s="371"/>
    </row>
    <row r="31" spans="1:19" ht="17.399999999999999">
      <c r="A31" s="23" t="s">
        <v>265</v>
      </c>
      <c r="B31" s="23"/>
      <c r="C31" s="24"/>
      <c r="D31" s="24"/>
      <c r="E31" s="25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6"/>
    </row>
    <row r="32" spans="1:19" ht="17.399999999999999">
      <c r="A32" s="23"/>
      <c r="B32" s="23" t="s">
        <v>270</v>
      </c>
      <c r="C32" s="24"/>
      <c r="D32" s="24"/>
      <c r="E32" s="25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6"/>
    </row>
    <row r="33" spans="1:19" ht="15.6">
      <c r="A33" s="18"/>
      <c r="B33" s="159" t="s">
        <v>266</v>
      </c>
      <c r="C33" s="159"/>
      <c r="D33" s="37"/>
      <c r="E33" s="38"/>
      <c r="F33" s="18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</row>
    <row r="34" spans="1:19" ht="18.600000000000001">
      <c r="A34" s="297" t="s">
        <v>11</v>
      </c>
      <c r="B34" s="297" t="s">
        <v>13</v>
      </c>
      <c r="C34" s="297" t="s">
        <v>14</v>
      </c>
      <c r="D34" s="297" t="s">
        <v>6</v>
      </c>
      <c r="E34" s="297" t="s">
        <v>16</v>
      </c>
      <c r="F34" s="297" t="s">
        <v>33</v>
      </c>
      <c r="G34" s="387" t="s">
        <v>86</v>
      </c>
      <c r="H34" s="388"/>
      <c r="I34" s="389"/>
      <c r="J34" s="298" t="s">
        <v>469</v>
      </c>
      <c r="K34" s="299"/>
      <c r="L34" s="299"/>
      <c r="M34" s="299"/>
      <c r="N34" s="299"/>
      <c r="O34" s="299"/>
      <c r="P34" s="299"/>
      <c r="Q34" s="299"/>
      <c r="R34" s="299"/>
      <c r="S34" s="356" t="s">
        <v>267</v>
      </c>
    </row>
    <row r="35" spans="1:19" ht="21">
      <c r="A35" s="300" t="s">
        <v>12</v>
      </c>
      <c r="B35" s="300"/>
      <c r="C35" s="300" t="s">
        <v>15</v>
      </c>
      <c r="D35" s="300" t="s">
        <v>32</v>
      </c>
      <c r="E35" s="300" t="s">
        <v>2</v>
      </c>
      <c r="F35" s="300" t="s">
        <v>34</v>
      </c>
      <c r="G35" s="301" t="s">
        <v>17</v>
      </c>
      <c r="H35" s="302" t="s">
        <v>18</v>
      </c>
      <c r="I35" s="303" t="s">
        <v>19</v>
      </c>
      <c r="J35" s="304" t="s">
        <v>20</v>
      </c>
      <c r="K35" s="302" t="s">
        <v>21</v>
      </c>
      <c r="L35" s="304" t="s">
        <v>22</v>
      </c>
      <c r="M35" s="302" t="s">
        <v>23</v>
      </c>
      <c r="N35" s="304" t="s">
        <v>24</v>
      </c>
      <c r="O35" s="302" t="s">
        <v>25</v>
      </c>
      <c r="P35" s="304" t="s">
        <v>26</v>
      </c>
      <c r="Q35" s="302" t="s">
        <v>27</v>
      </c>
      <c r="R35" s="301" t="s">
        <v>28</v>
      </c>
      <c r="S35" s="357" t="s">
        <v>268</v>
      </c>
    </row>
    <row r="36" spans="1:19" ht="18.600000000000001">
      <c r="A36" s="42">
        <v>4</v>
      </c>
      <c r="B36" s="120" t="s">
        <v>71</v>
      </c>
      <c r="C36" s="11" t="s">
        <v>285</v>
      </c>
      <c r="D36" s="27">
        <v>495000</v>
      </c>
      <c r="E36" s="10" t="s">
        <v>50</v>
      </c>
      <c r="F36" s="49" t="s">
        <v>30</v>
      </c>
      <c r="G36" s="28"/>
      <c r="H36" s="9"/>
      <c r="I36" s="29"/>
      <c r="J36" s="9"/>
      <c r="K36" s="9"/>
      <c r="L36" s="9"/>
      <c r="M36" s="9"/>
      <c r="N36" s="9"/>
      <c r="O36" s="9"/>
      <c r="P36" s="9"/>
      <c r="Q36" s="9"/>
      <c r="R36" s="28"/>
      <c r="S36" s="360" t="s">
        <v>24</v>
      </c>
    </row>
    <row r="37" spans="1:19" ht="18.600000000000001">
      <c r="A37" s="59"/>
      <c r="B37" s="6" t="s">
        <v>284</v>
      </c>
      <c r="C37" s="11" t="s">
        <v>286</v>
      </c>
      <c r="D37" s="36"/>
      <c r="E37" s="12"/>
      <c r="F37" s="51"/>
      <c r="G37" s="31"/>
      <c r="H37" s="11"/>
      <c r="I37" s="32"/>
      <c r="J37" s="11"/>
      <c r="K37" s="11"/>
      <c r="L37" s="11"/>
      <c r="M37" s="11"/>
      <c r="N37" s="11"/>
      <c r="O37" s="11"/>
      <c r="P37" s="11"/>
      <c r="Q37" s="11"/>
      <c r="R37" s="31"/>
      <c r="S37" s="360"/>
    </row>
    <row r="38" spans="1:19" ht="18.600000000000001">
      <c r="A38" s="12"/>
      <c r="B38" s="121"/>
      <c r="C38" s="11" t="s">
        <v>279</v>
      </c>
      <c r="D38" s="306"/>
      <c r="E38" s="12"/>
      <c r="F38" s="12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31"/>
      <c r="S38" s="360"/>
    </row>
    <row r="39" spans="1:19" ht="18.600000000000001">
      <c r="A39" s="126"/>
      <c r="B39" s="307"/>
      <c r="C39" s="11" t="s">
        <v>278</v>
      </c>
      <c r="D39" s="308"/>
      <c r="E39" s="126"/>
      <c r="F39" s="126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60"/>
    </row>
    <row r="40" spans="1:19" ht="18.600000000000001">
      <c r="A40" s="79"/>
      <c r="B40" s="309"/>
      <c r="C40" s="13" t="s">
        <v>280</v>
      </c>
      <c r="D40" s="310"/>
      <c r="E40" s="79"/>
      <c r="F40" s="79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61"/>
    </row>
    <row r="41" spans="1:19" ht="18.600000000000001">
      <c r="A41" s="59">
        <v>5</v>
      </c>
      <c r="B41" s="121" t="s">
        <v>71</v>
      </c>
      <c r="C41" s="11" t="s">
        <v>76</v>
      </c>
      <c r="D41" s="50">
        <v>986000</v>
      </c>
      <c r="E41" s="12" t="s">
        <v>50</v>
      </c>
      <c r="F41" s="51" t="s">
        <v>30</v>
      </c>
      <c r="G41" s="3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31"/>
      <c r="S41" s="360" t="s">
        <v>28</v>
      </c>
    </row>
    <row r="42" spans="1:19" ht="18.600000000000001">
      <c r="A42" s="12"/>
      <c r="B42" s="121" t="s">
        <v>287</v>
      </c>
      <c r="C42" s="11" t="s">
        <v>288</v>
      </c>
      <c r="D42" s="41"/>
      <c r="E42" s="53"/>
      <c r="F42" s="51"/>
      <c r="G42" s="17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31"/>
      <c r="S42" s="360"/>
    </row>
    <row r="43" spans="1:19" ht="18.600000000000001">
      <c r="A43" s="12"/>
      <c r="B43" s="129" t="s">
        <v>114</v>
      </c>
      <c r="C43" s="11" t="s">
        <v>289</v>
      </c>
      <c r="D43" s="41"/>
      <c r="E43" s="53"/>
      <c r="F43" s="51"/>
      <c r="G43" s="17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31"/>
      <c r="S43" s="360"/>
    </row>
    <row r="44" spans="1:19" ht="18.600000000000001">
      <c r="A44" s="12"/>
      <c r="B44" s="129"/>
      <c r="C44" s="11" t="s">
        <v>279</v>
      </c>
      <c r="D44" s="41"/>
      <c r="E44" s="53"/>
      <c r="F44" s="51"/>
      <c r="G44" s="17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31"/>
      <c r="S44" s="360"/>
    </row>
    <row r="45" spans="1:19" ht="18.600000000000001">
      <c r="A45" s="12"/>
      <c r="B45" s="129"/>
      <c r="C45" s="11" t="s">
        <v>290</v>
      </c>
      <c r="D45" s="41"/>
      <c r="E45" s="53"/>
      <c r="F45" s="51"/>
      <c r="G45" s="17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31"/>
      <c r="S45" s="360"/>
    </row>
    <row r="46" spans="1:19" ht="18.600000000000001">
      <c r="A46" s="58"/>
      <c r="B46" s="130"/>
      <c r="C46" s="13" t="s">
        <v>291</v>
      </c>
      <c r="D46" s="55"/>
      <c r="E46" s="40"/>
      <c r="F46" s="14"/>
      <c r="G46" s="35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34"/>
      <c r="S46" s="361"/>
    </row>
    <row r="47" spans="1:19" ht="18.600000000000001">
      <c r="A47" s="59">
        <v>6</v>
      </c>
      <c r="B47" s="121" t="s">
        <v>71</v>
      </c>
      <c r="C47" s="11" t="s">
        <v>76</v>
      </c>
      <c r="D47" s="50">
        <v>488000</v>
      </c>
      <c r="E47" s="12" t="s">
        <v>50</v>
      </c>
      <c r="F47" s="51" t="s">
        <v>30</v>
      </c>
      <c r="G47" s="3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31"/>
      <c r="S47" s="360" t="s">
        <v>24</v>
      </c>
    </row>
    <row r="48" spans="1:19" ht="18.600000000000001">
      <c r="A48" s="12"/>
      <c r="B48" s="121" t="s">
        <v>292</v>
      </c>
      <c r="C48" s="11" t="s">
        <v>293</v>
      </c>
      <c r="D48" s="41"/>
      <c r="E48" s="53"/>
      <c r="F48" s="51"/>
      <c r="G48" s="17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31"/>
      <c r="S48" s="353"/>
    </row>
    <row r="49" spans="1:19" ht="15.6">
      <c r="A49" s="12"/>
      <c r="B49" s="129"/>
      <c r="C49" s="11" t="s">
        <v>289</v>
      </c>
      <c r="D49" s="41"/>
      <c r="E49" s="53"/>
      <c r="F49" s="51"/>
      <c r="G49" s="17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31"/>
      <c r="S49" s="294"/>
    </row>
    <row r="50" spans="1:19" ht="15.6">
      <c r="A50" s="12"/>
      <c r="B50" s="129"/>
      <c r="C50" s="11" t="s">
        <v>279</v>
      </c>
      <c r="D50" s="41"/>
      <c r="E50" s="53"/>
      <c r="F50" s="51"/>
      <c r="G50" s="17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31"/>
      <c r="S50" s="294"/>
    </row>
    <row r="51" spans="1:19" ht="15.6">
      <c r="A51" s="12"/>
      <c r="B51" s="129"/>
      <c r="C51" s="11" t="s">
        <v>278</v>
      </c>
      <c r="D51" s="41"/>
      <c r="E51" s="53"/>
      <c r="F51" s="51"/>
      <c r="G51" s="17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31"/>
      <c r="S51" s="294"/>
    </row>
    <row r="52" spans="1:19" ht="18">
      <c r="A52" s="58"/>
      <c r="B52" s="130"/>
      <c r="C52" s="13" t="s">
        <v>280</v>
      </c>
      <c r="D52" s="55"/>
      <c r="E52" s="40"/>
      <c r="F52" s="14"/>
      <c r="G52" s="35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34"/>
      <c r="S52" s="362"/>
    </row>
    <row r="53" spans="1:19" ht="18.600000000000001">
      <c r="A53" s="305" t="s">
        <v>269</v>
      </c>
      <c r="B53" s="305"/>
      <c r="C53" s="296"/>
      <c r="S53" s="366">
        <v>3</v>
      </c>
    </row>
    <row r="54" spans="1:19" ht="15.6">
      <c r="A54" s="371" t="s">
        <v>262</v>
      </c>
      <c r="B54" s="371"/>
      <c r="C54" s="371"/>
      <c r="D54" s="371"/>
      <c r="E54" s="371"/>
      <c r="F54" s="371"/>
      <c r="G54" s="371"/>
      <c r="H54" s="371"/>
      <c r="I54" s="371"/>
      <c r="J54" s="371"/>
      <c r="K54" s="371"/>
      <c r="L54" s="371"/>
      <c r="M54" s="371"/>
      <c r="N54" s="371"/>
      <c r="O54" s="371"/>
      <c r="P54" s="371"/>
      <c r="Q54" s="371"/>
      <c r="R54" s="371"/>
    </row>
    <row r="55" spans="1:19" ht="15.6">
      <c r="A55" s="371" t="s">
        <v>263</v>
      </c>
      <c r="B55" s="371"/>
      <c r="C55" s="371"/>
      <c r="D55" s="371"/>
      <c r="E55" s="371"/>
      <c r="F55" s="371"/>
      <c r="G55" s="371"/>
      <c r="H55" s="371"/>
      <c r="I55" s="371"/>
      <c r="J55" s="371"/>
      <c r="K55" s="371"/>
      <c r="L55" s="371"/>
      <c r="M55" s="371"/>
      <c r="N55" s="371"/>
      <c r="O55" s="371"/>
      <c r="P55" s="371"/>
      <c r="Q55" s="371"/>
      <c r="R55" s="371"/>
    </row>
    <row r="56" spans="1:19" ht="15.6">
      <c r="A56" s="371" t="s">
        <v>264</v>
      </c>
      <c r="B56" s="371"/>
      <c r="C56" s="371"/>
      <c r="D56" s="371"/>
      <c r="E56" s="371"/>
      <c r="F56" s="371"/>
      <c r="G56" s="371"/>
      <c r="H56" s="371"/>
      <c r="I56" s="371"/>
      <c r="J56" s="371"/>
      <c r="K56" s="371"/>
      <c r="L56" s="371"/>
      <c r="M56" s="371"/>
      <c r="N56" s="371"/>
      <c r="O56" s="371"/>
      <c r="P56" s="371"/>
      <c r="Q56" s="371"/>
      <c r="R56" s="371"/>
    </row>
    <row r="57" spans="1:19" ht="17.399999999999999">
      <c r="A57" s="23" t="s">
        <v>265</v>
      </c>
      <c r="B57" s="23"/>
      <c r="C57" s="24"/>
      <c r="D57" s="24"/>
      <c r="E57" s="25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6"/>
    </row>
    <row r="58" spans="1:19" ht="17.399999999999999">
      <c r="A58" s="23"/>
      <c r="B58" s="23" t="s">
        <v>270</v>
      </c>
      <c r="C58" s="24"/>
      <c r="D58" s="24"/>
      <c r="E58" s="25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6"/>
    </row>
    <row r="59" spans="1:19" ht="15.6">
      <c r="A59" s="18"/>
      <c r="B59" s="159" t="s">
        <v>266</v>
      </c>
      <c r="C59" s="159"/>
      <c r="D59" s="37"/>
      <c r="E59" s="38"/>
      <c r="F59" s="18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</row>
    <row r="60" spans="1:19" ht="18.600000000000001">
      <c r="A60" s="297" t="s">
        <v>11</v>
      </c>
      <c r="B60" s="297" t="s">
        <v>13</v>
      </c>
      <c r="C60" s="297" t="s">
        <v>14</v>
      </c>
      <c r="D60" s="297" t="s">
        <v>6</v>
      </c>
      <c r="E60" s="297" t="s">
        <v>16</v>
      </c>
      <c r="F60" s="297" t="s">
        <v>33</v>
      </c>
      <c r="G60" s="387" t="s">
        <v>86</v>
      </c>
      <c r="H60" s="388"/>
      <c r="I60" s="389"/>
      <c r="J60" s="298" t="s">
        <v>469</v>
      </c>
      <c r="K60" s="299"/>
      <c r="L60" s="299"/>
      <c r="M60" s="299"/>
      <c r="N60" s="299"/>
      <c r="O60" s="299"/>
      <c r="P60" s="299"/>
      <c r="Q60" s="299"/>
      <c r="R60" s="299"/>
      <c r="S60" s="356" t="s">
        <v>267</v>
      </c>
    </row>
    <row r="61" spans="1:19" ht="21">
      <c r="A61" s="300" t="s">
        <v>12</v>
      </c>
      <c r="B61" s="300"/>
      <c r="C61" s="300" t="s">
        <v>15</v>
      </c>
      <c r="D61" s="300" t="s">
        <v>32</v>
      </c>
      <c r="E61" s="300" t="s">
        <v>2</v>
      </c>
      <c r="F61" s="300" t="s">
        <v>34</v>
      </c>
      <c r="G61" s="301" t="s">
        <v>17</v>
      </c>
      <c r="H61" s="302" t="s">
        <v>18</v>
      </c>
      <c r="I61" s="303" t="s">
        <v>19</v>
      </c>
      <c r="J61" s="304" t="s">
        <v>20</v>
      </c>
      <c r="K61" s="302" t="s">
        <v>21</v>
      </c>
      <c r="L61" s="304" t="s">
        <v>22</v>
      </c>
      <c r="M61" s="302" t="s">
        <v>23</v>
      </c>
      <c r="N61" s="304" t="s">
        <v>24</v>
      </c>
      <c r="O61" s="302" t="s">
        <v>25</v>
      </c>
      <c r="P61" s="304" t="s">
        <v>26</v>
      </c>
      <c r="Q61" s="302" t="s">
        <v>27</v>
      </c>
      <c r="R61" s="301" t="s">
        <v>28</v>
      </c>
      <c r="S61" s="357" t="s">
        <v>268</v>
      </c>
    </row>
    <row r="62" spans="1:19" ht="18.600000000000001">
      <c r="A62" s="42">
        <v>7</v>
      </c>
      <c r="B62" s="120" t="s">
        <v>71</v>
      </c>
      <c r="C62" s="11" t="s">
        <v>76</v>
      </c>
      <c r="D62" s="27">
        <v>488000</v>
      </c>
      <c r="E62" s="10" t="s">
        <v>50</v>
      </c>
      <c r="F62" s="49" t="s">
        <v>30</v>
      </c>
      <c r="G62" s="28"/>
      <c r="H62" s="9"/>
      <c r="I62" s="29"/>
      <c r="J62" s="9"/>
      <c r="K62" s="9"/>
      <c r="L62" s="9"/>
      <c r="M62" s="9"/>
      <c r="N62" s="9"/>
      <c r="O62" s="9"/>
      <c r="P62" s="9"/>
      <c r="Q62" s="9"/>
      <c r="R62" s="28"/>
      <c r="S62" s="360" t="s">
        <v>24</v>
      </c>
    </row>
    <row r="63" spans="1:19" ht="18.600000000000001">
      <c r="A63" s="59"/>
      <c r="B63" s="6" t="s">
        <v>294</v>
      </c>
      <c r="C63" s="11" t="s">
        <v>295</v>
      </c>
      <c r="D63" s="36"/>
      <c r="E63" s="12"/>
      <c r="F63" s="51"/>
      <c r="G63" s="31"/>
      <c r="H63" s="11"/>
      <c r="I63" s="32"/>
      <c r="J63" s="11"/>
      <c r="K63" s="11"/>
      <c r="L63" s="11"/>
      <c r="M63" s="11"/>
      <c r="N63" s="11"/>
      <c r="O63" s="11"/>
      <c r="P63" s="11"/>
      <c r="Q63" s="11"/>
      <c r="R63" s="31"/>
      <c r="S63" s="360"/>
    </row>
    <row r="64" spans="1:19" ht="18.600000000000001">
      <c r="A64" s="12"/>
      <c r="B64" s="121"/>
      <c r="C64" s="11" t="s">
        <v>605</v>
      </c>
      <c r="D64" s="306"/>
      <c r="E64" s="12"/>
      <c r="F64" s="12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31"/>
      <c r="S64" s="360"/>
    </row>
    <row r="65" spans="1:19" ht="18.600000000000001">
      <c r="A65" s="126"/>
      <c r="B65" s="307"/>
      <c r="C65" s="11" t="s">
        <v>606</v>
      </c>
      <c r="D65" s="308"/>
      <c r="E65" s="126"/>
      <c r="F65" s="126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60"/>
    </row>
    <row r="66" spans="1:19" ht="18.600000000000001">
      <c r="A66" s="79"/>
      <c r="B66" s="309"/>
      <c r="C66" s="13" t="s">
        <v>607</v>
      </c>
      <c r="D66" s="310"/>
      <c r="E66" s="79"/>
      <c r="F66" s="79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61"/>
    </row>
    <row r="67" spans="1:19" ht="18.600000000000001">
      <c r="A67" s="59">
        <v>8</v>
      </c>
      <c r="B67" s="121" t="s">
        <v>71</v>
      </c>
      <c r="C67" s="11" t="s">
        <v>76</v>
      </c>
      <c r="D67" s="50">
        <v>488000</v>
      </c>
      <c r="E67" s="12" t="s">
        <v>50</v>
      </c>
      <c r="F67" s="51" t="s">
        <v>30</v>
      </c>
      <c r="G67" s="3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31"/>
      <c r="S67" s="360" t="s">
        <v>24</v>
      </c>
    </row>
    <row r="68" spans="1:19" ht="18.600000000000001">
      <c r="A68" s="12"/>
      <c r="B68" s="121" t="s">
        <v>299</v>
      </c>
      <c r="C68" s="11" t="s">
        <v>301</v>
      </c>
      <c r="D68" s="41"/>
      <c r="E68" s="53"/>
      <c r="F68" s="51"/>
      <c r="G68" s="17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31"/>
      <c r="S68" s="360"/>
    </row>
    <row r="69" spans="1:19" ht="18.600000000000001">
      <c r="A69" s="12"/>
      <c r="B69" s="129" t="s">
        <v>300</v>
      </c>
      <c r="C69" s="11" t="s">
        <v>289</v>
      </c>
      <c r="D69" s="41"/>
      <c r="E69" s="53"/>
      <c r="F69" s="51"/>
      <c r="G69" s="17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31"/>
      <c r="S69" s="360"/>
    </row>
    <row r="70" spans="1:19" ht="18.600000000000001">
      <c r="A70" s="12"/>
      <c r="B70" s="129"/>
      <c r="C70" s="11" t="s">
        <v>279</v>
      </c>
      <c r="D70" s="41"/>
      <c r="E70" s="53"/>
      <c r="F70" s="51"/>
      <c r="G70" s="17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31"/>
      <c r="S70" s="360"/>
    </row>
    <row r="71" spans="1:19" ht="18.600000000000001">
      <c r="A71" s="12"/>
      <c r="B71" s="129"/>
      <c r="C71" s="11" t="s">
        <v>278</v>
      </c>
      <c r="D71" s="41"/>
      <c r="E71" s="53"/>
      <c r="F71" s="51"/>
      <c r="G71" s="17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31"/>
      <c r="S71" s="360"/>
    </row>
    <row r="72" spans="1:19" ht="18.600000000000001">
      <c r="A72" s="58"/>
      <c r="B72" s="130"/>
      <c r="C72" s="13" t="s">
        <v>280</v>
      </c>
      <c r="D72" s="55"/>
      <c r="E72" s="40"/>
      <c r="F72" s="14"/>
      <c r="G72" s="35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34"/>
      <c r="S72" s="361"/>
    </row>
    <row r="73" spans="1:19" ht="18.600000000000001">
      <c r="A73" s="59">
        <v>9</v>
      </c>
      <c r="B73" s="121" t="s">
        <v>71</v>
      </c>
      <c r="C73" s="11" t="s">
        <v>314</v>
      </c>
      <c r="D73" s="50">
        <v>999000</v>
      </c>
      <c r="E73" s="12" t="s">
        <v>50</v>
      </c>
      <c r="F73" s="51" t="s">
        <v>30</v>
      </c>
      <c r="G73" s="3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31"/>
      <c r="S73" s="360" t="s">
        <v>27</v>
      </c>
    </row>
    <row r="74" spans="1:19" ht="18.600000000000001">
      <c r="A74" s="12"/>
      <c r="B74" s="121" t="s">
        <v>313</v>
      </c>
      <c r="C74" s="11" t="s">
        <v>302</v>
      </c>
      <c r="D74" s="41"/>
      <c r="E74" s="53"/>
      <c r="F74" s="51"/>
      <c r="G74" s="17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31"/>
      <c r="S74" s="353"/>
    </row>
    <row r="75" spans="1:19" ht="15.6">
      <c r="A75" s="12"/>
      <c r="B75" s="129"/>
      <c r="C75" s="11" t="s">
        <v>289</v>
      </c>
      <c r="D75" s="41"/>
      <c r="E75" s="53"/>
      <c r="F75" s="51"/>
      <c r="G75" s="17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31"/>
      <c r="S75" s="294"/>
    </row>
    <row r="76" spans="1:19" ht="15.6">
      <c r="A76" s="12"/>
      <c r="B76" s="129"/>
      <c r="C76" s="11" t="s">
        <v>279</v>
      </c>
      <c r="D76" s="41"/>
      <c r="E76" s="53"/>
      <c r="F76" s="51"/>
      <c r="G76" s="17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31"/>
      <c r="S76" s="294"/>
    </row>
    <row r="77" spans="1:19" ht="15.6">
      <c r="A77" s="12"/>
      <c r="B77" s="129"/>
      <c r="C77" s="11" t="s">
        <v>303</v>
      </c>
      <c r="D77" s="41"/>
      <c r="E77" s="53"/>
      <c r="F77" s="51"/>
      <c r="G77" s="17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31"/>
      <c r="S77" s="294"/>
    </row>
    <row r="78" spans="1:19" ht="18">
      <c r="A78" s="58"/>
      <c r="B78" s="130"/>
      <c r="C78" s="13" t="s">
        <v>304</v>
      </c>
      <c r="D78" s="55"/>
      <c r="E78" s="40"/>
      <c r="F78" s="14"/>
      <c r="G78" s="35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34"/>
      <c r="S78" s="362"/>
    </row>
    <row r="79" spans="1:19" ht="18.600000000000001">
      <c r="A79" s="305" t="s">
        <v>269</v>
      </c>
      <c r="B79" s="305"/>
      <c r="C79" s="296"/>
      <c r="S79" s="366">
        <v>4</v>
      </c>
    </row>
    <row r="80" spans="1:19" ht="15.6">
      <c r="A80" s="371" t="s">
        <v>262</v>
      </c>
      <c r="B80" s="371"/>
      <c r="C80" s="371"/>
      <c r="D80" s="371"/>
      <c r="E80" s="371"/>
      <c r="F80" s="371"/>
      <c r="G80" s="371"/>
      <c r="H80" s="371"/>
      <c r="I80" s="371"/>
      <c r="J80" s="371"/>
      <c r="K80" s="371"/>
      <c r="L80" s="371"/>
      <c r="M80" s="371"/>
      <c r="N80" s="371"/>
      <c r="O80" s="371"/>
      <c r="P80" s="371"/>
      <c r="Q80" s="371"/>
      <c r="R80" s="371"/>
    </row>
    <row r="81" spans="1:19" ht="15.6">
      <c r="A81" s="371" t="s">
        <v>263</v>
      </c>
      <c r="B81" s="371"/>
      <c r="C81" s="371"/>
      <c r="D81" s="371"/>
      <c r="E81" s="371"/>
      <c r="F81" s="371"/>
      <c r="G81" s="371"/>
      <c r="H81" s="371"/>
      <c r="I81" s="371"/>
      <c r="J81" s="371"/>
      <c r="K81" s="371"/>
      <c r="L81" s="371"/>
      <c r="M81" s="371"/>
      <c r="N81" s="371"/>
      <c r="O81" s="371"/>
      <c r="P81" s="371"/>
      <c r="Q81" s="371"/>
      <c r="R81" s="371"/>
    </row>
    <row r="82" spans="1:19" ht="15.6">
      <c r="A82" s="371" t="s">
        <v>264</v>
      </c>
      <c r="B82" s="371"/>
      <c r="C82" s="371"/>
      <c r="D82" s="371"/>
      <c r="E82" s="371"/>
      <c r="F82" s="371"/>
      <c r="G82" s="371"/>
      <c r="H82" s="371"/>
      <c r="I82" s="371"/>
      <c r="J82" s="371"/>
      <c r="K82" s="371"/>
      <c r="L82" s="371"/>
      <c r="M82" s="371"/>
      <c r="N82" s="371"/>
      <c r="O82" s="371"/>
      <c r="P82" s="371"/>
      <c r="Q82" s="371"/>
      <c r="R82" s="371"/>
    </row>
    <row r="83" spans="1:19" ht="17.399999999999999">
      <c r="A83" s="23" t="s">
        <v>265</v>
      </c>
      <c r="B83" s="23"/>
      <c r="C83" s="24"/>
      <c r="D83" s="24"/>
      <c r="E83" s="25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6"/>
    </row>
    <row r="84" spans="1:19" ht="17.399999999999999">
      <c r="A84" s="23"/>
      <c r="B84" s="23" t="s">
        <v>270</v>
      </c>
      <c r="C84" s="24"/>
      <c r="D84" s="24"/>
      <c r="E84" s="25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6"/>
    </row>
    <row r="85" spans="1:19" ht="15.6">
      <c r="A85" s="18"/>
      <c r="B85" s="159" t="s">
        <v>266</v>
      </c>
      <c r="C85" s="159"/>
      <c r="D85" s="37"/>
      <c r="E85" s="38"/>
      <c r="F85" s="18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</row>
    <row r="86" spans="1:19" ht="18.600000000000001">
      <c r="A86" s="297" t="s">
        <v>11</v>
      </c>
      <c r="B86" s="297" t="s">
        <v>13</v>
      </c>
      <c r="C86" s="297" t="s">
        <v>14</v>
      </c>
      <c r="D86" s="297" t="s">
        <v>6</v>
      </c>
      <c r="E86" s="297" t="s">
        <v>16</v>
      </c>
      <c r="F86" s="297" t="s">
        <v>33</v>
      </c>
      <c r="G86" s="387" t="s">
        <v>86</v>
      </c>
      <c r="H86" s="388"/>
      <c r="I86" s="389"/>
      <c r="J86" s="298" t="s">
        <v>469</v>
      </c>
      <c r="K86" s="299"/>
      <c r="L86" s="299"/>
      <c r="M86" s="299"/>
      <c r="N86" s="299"/>
      <c r="O86" s="299"/>
      <c r="P86" s="299"/>
      <c r="Q86" s="299"/>
      <c r="R86" s="299"/>
      <c r="S86" s="356" t="s">
        <v>267</v>
      </c>
    </row>
    <row r="87" spans="1:19" ht="21">
      <c r="A87" s="300" t="s">
        <v>12</v>
      </c>
      <c r="B87" s="300"/>
      <c r="C87" s="300" t="s">
        <v>15</v>
      </c>
      <c r="D87" s="300" t="s">
        <v>32</v>
      </c>
      <c r="E87" s="300" t="s">
        <v>2</v>
      </c>
      <c r="F87" s="300" t="s">
        <v>34</v>
      </c>
      <c r="G87" s="301" t="s">
        <v>17</v>
      </c>
      <c r="H87" s="302" t="s">
        <v>18</v>
      </c>
      <c r="I87" s="303" t="s">
        <v>19</v>
      </c>
      <c r="J87" s="304" t="s">
        <v>20</v>
      </c>
      <c r="K87" s="302" t="s">
        <v>21</v>
      </c>
      <c r="L87" s="304" t="s">
        <v>22</v>
      </c>
      <c r="M87" s="302" t="s">
        <v>23</v>
      </c>
      <c r="N87" s="304" t="s">
        <v>24</v>
      </c>
      <c r="O87" s="302" t="s">
        <v>25</v>
      </c>
      <c r="P87" s="304" t="s">
        <v>26</v>
      </c>
      <c r="Q87" s="302" t="s">
        <v>27</v>
      </c>
      <c r="R87" s="301" t="s">
        <v>28</v>
      </c>
      <c r="S87" s="357" t="s">
        <v>268</v>
      </c>
    </row>
    <row r="88" spans="1:19" ht="18.600000000000001">
      <c r="A88" s="42">
        <v>10</v>
      </c>
      <c r="B88" s="120" t="s">
        <v>71</v>
      </c>
      <c r="C88" s="11" t="s">
        <v>306</v>
      </c>
      <c r="D88" s="27">
        <v>488000</v>
      </c>
      <c r="E88" s="10" t="s">
        <v>50</v>
      </c>
      <c r="F88" s="49" t="s">
        <v>30</v>
      </c>
      <c r="G88" s="28"/>
      <c r="H88" s="9"/>
      <c r="I88" s="29"/>
      <c r="J88" s="9"/>
      <c r="K88" s="9"/>
      <c r="L88" s="9"/>
      <c r="M88" s="9"/>
      <c r="N88" s="9"/>
      <c r="O88" s="9"/>
      <c r="P88" s="9"/>
      <c r="Q88" s="9"/>
      <c r="R88" s="28"/>
      <c r="S88" s="360" t="s">
        <v>25</v>
      </c>
    </row>
    <row r="89" spans="1:19" ht="18.600000000000001">
      <c r="A89" s="59"/>
      <c r="B89" s="6" t="s">
        <v>305</v>
      </c>
      <c r="C89" s="11" t="s">
        <v>307</v>
      </c>
      <c r="D89" s="36"/>
      <c r="E89" s="12"/>
      <c r="F89" s="51"/>
      <c r="G89" s="31"/>
      <c r="H89" s="11"/>
      <c r="I89" s="32"/>
      <c r="J89" s="11"/>
      <c r="K89" s="11"/>
      <c r="L89" s="11"/>
      <c r="M89" s="11"/>
      <c r="N89" s="11"/>
      <c r="O89" s="11"/>
      <c r="P89" s="11"/>
      <c r="Q89" s="11"/>
      <c r="R89" s="31"/>
      <c r="S89" s="360"/>
    </row>
    <row r="90" spans="1:19" ht="18.600000000000001">
      <c r="A90" s="12"/>
      <c r="B90" s="121" t="s">
        <v>119</v>
      </c>
      <c r="C90" s="11" t="s">
        <v>296</v>
      </c>
      <c r="D90" s="306"/>
      <c r="E90" s="12"/>
      <c r="F90" s="12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31"/>
      <c r="S90" s="360"/>
    </row>
    <row r="91" spans="1:19" ht="18.600000000000001">
      <c r="A91" s="126"/>
      <c r="B91" s="307"/>
      <c r="C91" s="11" t="s">
        <v>297</v>
      </c>
      <c r="D91" s="308"/>
      <c r="E91" s="126"/>
      <c r="F91" s="126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60"/>
    </row>
    <row r="92" spans="1:19" ht="18.600000000000001">
      <c r="A92" s="126"/>
      <c r="B92" s="307"/>
      <c r="C92" s="11" t="s">
        <v>298</v>
      </c>
      <c r="D92" s="308"/>
      <c r="E92" s="126"/>
      <c r="F92" s="126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60"/>
    </row>
    <row r="93" spans="1:19" ht="18.600000000000001">
      <c r="A93" s="79"/>
      <c r="B93" s="309"/>
      <c r="C93" s="13" t="s">
        <v>280</v>
      </c>
      <c r="D93" s="310"/>
      <c r="E93" s="79"/>
      <c r="F93" s="79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61"/>
    </row>
    <row r="94" spans="1:19" ht="18.600000000000001">
      <c r="A94" s="59">
        <v>11</v>
      </c>
      <c r="B94" s="121" t="s">
        <v>71</v>
      </c>
      <c r="C94" s="11" t="s">
        <v>306</v>
      </c>
      <c r="D94" s="50">
        <v>488000</v>
      </c>
      <c r="E94" s="12" t="s">
        <v>50</v>
      </c>
      <c r="F94" s="51" t="s">
        <v>30</v>
      </c>
      <c r="G94" s="3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31"/>
      <c r="S94" s="360" t="s">
        <v>25</v>
      </c>
    </row>
    <row r="95" spans="1:19" ht="18.600000000000001">
      <c r="A95" s="12"/>
      <c r="B95" s="121" t="s">
        <v>308</v>
      </c>
      <c r="C95" s="11" t="s">
        <v>309</v>
      </c>
      <c r="D95" s="41"/>
      <c r="E95" s="53"/>
      <c r="F95" s="51"/>
      <c r="G95" s="17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31"/>
      <c r="S95" s="360"/>
    </row>
    <row r="96" spans="1:19" ht="18.600000000000001">
      <c r="A96" s="12"/>
      <c r="B96" s="129" t="s">
        <v>110</v>
      </c>
      <c r="C96" s="11" t="s">
        <v>289</v>
      </c>
      <c r="D96" s="41"/>
      <c r="E96" s="53"/>
      <c r="F96" s="51"/>
      <c r="G96" s="17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31"/>
      <c r="S96" s="360"/>
    </row>
    <row r="97" spans="1:19" ht="18.600000000000001">
      <c r="A97" s="12"/>
      <c r="B97" s="129"/>
      <c r="C97" s="11" t="s">
        <v>279</v>
      </c>
      <c r="D97" s="41"/>
      <c r="E97" s="53"/>
      <c r="F97" s="51"/>
      <c r="G97" s="17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31"/>
      <c r="S97" s="360"/>
    </row>
    <row r="98" spans="1:19" ht="18.600000000000001">
      <c r="A98" s="12"/>
      <c r="B98" s="129"/>
      <c r="C98" s="11" t="s">
        <v>278</v>
      </c>
      <c r="D98" s="41"/>
      <c r="E98" s="53"/>
      <c r="F98" s="51"/>
      <c r="G98" s="17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31"/>
      <c r="S98" s="360"/>
    </row>
    <row r="99" spans="1:19" ht="18.600000000000001">
      <c r="A99" s="58"/>
      <c r="B99" s="130"/>
      <c r="C99" s="13" t="s">
        <v>280</v>
      </c>
      <c r="D99" s="55"/>
      <c r="E99" s="40"/>
      <c r="F99" s="14"/>
      <c r="G99" s="35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34"/>
      <c r="S99" s="361"/>
    </row>
    <row r="100" spans="1:19" ht="18.600000000000001">
      <c r="A100" s="59">
        <v>12</v>
      </c>
      <c r="B100" s="121" t="s">
        <v>71</v>
      </c>
      <c r="C100" s="11" t="s">
        <v>312</v>
      </c>
      <c r="D100" s="50">
        <v>1811000</v>
      </c>
      <c r="E100" s="12" t="s">
        <v>50</v>
      </c>
      <c r="F100" s="51" t="s">
        <v>30</v>
      </c>
      <c r="G100" s="3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31"/>
      <c r="S100" s="360" t="s">
        <v>28</v>
      </c>
    </row>
    <row r="101" spans="1:19" ht="15.6">
      <c r="A101" s="12"/>
      <c r="B101" s="121" t="s">
        <v>310</v>
      </c>
      <c r="C101" s="11" t="s">
        <v>608</v>
      </c>
      <c r="D101" s="41"/>
      <c r="E101" s="53"/>
      <c r="F101" s="51"/>
      <c r="G101" s="17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31"/>
      <c r="S101" s="294"/>
    </row>
    <row r="102" spans="1:19" ht="15.6">
      <c r="A102" s="12"/>
      <c r="B102" s="129" t="s">
        <v>311</v>
      </c>
      <c r="C102" s="11" t="s">
        <v>609</v>
      </c>
      <c r="D102" s="41"/>
      <c r="E102" s="53"/>
      <c r="F102" s="51"/>
      <c r="G102" s="17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31"/>
      <c r="S102" s="294"/>
    </row>
    <row r="103" spans="1:19" ht="15.6">
      <c r="A103" s="12"/>
      <c r="B103" s="129"/>
      <c r="C103" s="11" t="s">
        <v>610</v>
      </c>
      <c r="D103" s="41"/>
      <c r="E103" s="53"/>
      <c r="F103" s="51"/>
      <c r="G103" s="17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31"/>
      <c r="S103" s="294"/>
    </row>
    <row r="104" spans="1:19" ht="18.600000000000001">
      <c r="A104" s="14"/>
      <c r="B104" s="130"/>
      <c r="C104" s="13" t="s">
        <v>611</v>
      </c>
      <c r="D104" s="314"/>
      <c r="E104" s="40"/>
      <c r="F104" s="220"/>
      <c r="G104" s="35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34"/>
      <c r="S104" s="363"/>
    </row>
    <row r="105" spans="1:19" ht="18.600000000000001">
      <c r="A105" s="305" t="s">
        <v>269</v>
      </c>
      <c r="B105" s="305"/>
      <c r="C105" s="296"/>
      <c r="S105" s="364">
        <v>5</v>
      </c>
    </row>
    <row r="106" spans="1:19" ht="15.6">
      <c r="A106" s="371" t="s">
        <v>262</v>
      </c>
      <c r="B106" s="371"/>
      <c r="C106" s="371"/>
      <c r="D106" s="371"/>
      <c r="E106" s="371"/>
      <c r="F106" s="371"/>
      <c r="G106" s="371"/>
      <c r="H106" s="371"/>
      <c r="I106" s="371"/>
      <c r="J106" s="371"/>
      <c r="K106" s="371"/>
      <c r="L106" s="371"/>
      <c r="M106" s="371"/>
      <c r="N106" s="371"/>
      <c r="O106" s="371"/>
      <c r="P106" s="371"/>
      <c r="Q106" s="371"/>
      <c r="R106" s="371"/>
    </row>
    <row r="107" spans="1:19" ht="15.6">
      <c r="A107" s="371" t="s">
        <v>263</v>
      </c>
      <c r="B107" s="371"/>
      <c r="C107" s="371"/>
      <c r="D107" s="371"/>
      <c r="E107" s="371"/>
      <c r="F107" s="371"/>
      <c r="G107" s="371"/>
      <c r="H107" s="371"/>
      <c r="I107" s="371"/>
      <c r="J107" s="371"/>
      <c r="K107" s="371"/>
      <c r="L107" s="371"/>
      <c r="M107" s="371"/>
      <c r="N107" s="371"/>
      <c r="O107" s="371"/>
      <c r="P107" s="371"/>
      <c r="Q107" s="371"/>
      <c r="R107" s="371"/>
    </row>
    <row r="108" spans="1:19" ht="15.6">
      <c r="A108" s="371" t="s">
        <v>264</v>
      </c>
      <c r="B108" s="371"/>
      <c r="C108" s="371"/>
      <c r="D108" s="371"/>
      <c r="E108" s="371"/>
      <c r="F108" s="371"/>
      <c r="G108" s="371"/>
      <c r="H108" s="371"/>
      <c r="I108" s="371"/>
      <c r="J108" s="371"/>
      <c r="K108" s="371"/>
      <c r="L108" s="371"/>
      <c r="M108" s="371"/>
      <c r="N108" s="371"/>
      <c r="O108" s="371"/>
      <c r="P108" s="371"/>
      <c r="Q108" s="371"/>
      <c r="R108" s="371"/>
    </row>
    <row r="109" spans="1:19" ht="17.399999999999999">
      <c r="A109" s="23" t="s">
        <v>265</v>
      </c>
      <c r="B109" s="23"/>
      <c r="C109" s="24"/>
      <c r="D109" s="24"/>
      <c r="E109" s="25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6"/>
    </row>
    <row r="110" spans="1:19" ht="17.399999999999999">
      <c r="A110" s="23"/>
      <c r="B110" s="23" t="s">
        <v>270</v>
      </c>
      <c r="C110" s="24"/>
      <c r="D110" s="24"/>
      <c r="E110" s="25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6"/>
    </row>
    <row r="111" spans="1:19" ht="15.6">
      <c r="A111" s="18"/>
      <c r="B111" s="159" t="s">
        <v>266</v>
      </c>
      <c r="C111" s="159"/>
      <c r="D111" s="37"/>
      <c r="E111" s="38"/>
      <c r="F111" s="18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</row>
    <row r="112" spans="1:19" ht="18.600000000000001">
      <c r="A112" s="297" t="s">
        <v>11</v>
      </c>
      <c r="B112" s="297" t="s">
        <v>13</v>
      </c>
      <c r="C112" s="297" t="s">
        <v>14</v>
      </c>
      <c r="D112" s="297" t="s">
        <v>6</v>
      </c>
      <c r="E112" s="297" t="s">
        <v>16</v>
      </c>
      <c r="F112" s="297" t="s">
        <v>33</v>
      </c>
      <c r="G112" s="387" t="s">
        <v>86</v>
      </c>
      <c r="H112" s="388"/>
      <c r="I112" s="389"/>
      <c r="J112" s="298" t="s">
        <v>469</v>
      </c>
      <c r="K112" s="299"/>
      <c r="L112" s="299"/>
      <c r="M112" s="299"/>
      <c r="N112" s="299"/>
      <c r="O112" s="299"/>
      <c r="P112" s="299"/>
      <c r="Q112" s="299"/>
      <c r="R112" s="299"/>
      <c r="S112" s="356" t="s">
        <v>267</v>
      </c>
    </row>
    <row r="113" spans="1:19" ht="21">
      <c r="A113" s="300" t="s">
        <v>12</v>
      </c>
      <c r="B113" s="300"/>
      <c r="C113" s="300" t="s">
        <v>15</v>
      </c>
      <c r="D113" s="300" t="s">
        <v>32</v>
      </c>
      <c r="E113" s="300" t="s">
        <v>2</v>
      </c>
      <c r="F113" s="300" t="s">
        <v>34</v>
      </c>
      <c r="G113" s="301" t="s">
        <v>17</v>
      </c>
      <c r="H113" s="302" t="s">
        <v>18</v>
      </c>
      <c r="I113" s="303" t="s">
        <v>19</v>
      </c>
      <c r="J113" s="304" t="s">
        <v>20</v>
      </c>
      <c r="K113" s="302" t="s">
        <v>21</v>
      </c>
      <c r="L113" s="304" t="s">
        <v>22</v>
      </c>
      <c r="M113" s="302" t="s">
        <v>23</v>
      </c>
      <c r="N113" s="304" t="s">
        <v>24</v>
      </c>
      <c r="O113" s="302" t="s">
        <v>25</v>
      </c>
      <c r="P113" s="304" t="s">
        <v>26</v>
      </c>
      <c r="Q113" s="302" t="s">
        <v>27</v>
      </c>
      <c r="R113" s="301" t="s">
        <v>28</v>
      </c>
      <c r="S113" s="357" t="s">
        <v>268</v>
      </c>
    </row>
    <row r="114" spans="1:19" ht="18.600000000000001">
      <c r="A114" s="42">
        <v>13</v>
      </c>
      <c r="B114" s="120" t="s">
        <v>71</v>
      </c>
      <c r="C114" s="11" t="s">
        <v>316</v>
      </c>
      <c r="D114" s="27">
        <v>973000</v>
      </c>
      <c r="E114" s="10" t="s">
        <v>50</v>
      </c>
      <c r="F114" s="49" t="s">
        <v>30</v>
      </c>
      <c r="G114" s="28"/>
      <c r="H114" s="9"/>
      <c r="I114" s="29"/>
      <c r="J114" s="9"/>
      <c r="K114" s="9"/>
      <c r="L114" s="9"/>
      <c r="M114" s="9"/>
      <c r="N114" s="9"/>
      <c r="O114" s="9"/>
      <c r="P114" s="9"/>
      <c r="Q114" s="9"/>
      <c r="R114" s="28"/>
      <c r="S114" s="360" t="s">
        <v>28</v>
      </c>
    </row>
    <row r="115" spans="1:19" ht="18.600000000000001">
      <c r="A115" s="59"/>
      <c r="B115" s="6" t="s">
        <v>315</v>
      </c>
      <c r="C115" s="354" t="s">
        <v>612</v>
      </c>
      <c r="D115" s="355"/>
      <c r="E115" s="12"/>
      <c r="F115" s="51"/>
      <c r="G115" s="31"/>
      <c r="H115" s="11"/>
      <c r="I115" s="32"/>
      <c r="J115" s="11"/>
      <c r="K115" s="11"/>
      <c r="L115" s="11"/>
      <c r="M115" s="11"/>
      <c r="N115" s="11"/>
      <c r="O115" s="11"/>
      <c r="P115" s="11"/>
      <c r="Q115" s="11"/>
      <c r="R115" s="31"/>
      <c r="S115" s="360"/>
    </row>
    <row r="116" spans="1:19" ht="18.600000000000001">
      <c r="A116" s="126"/>
      <c r="B116" s="307"/>
      <c r="C116" s="11" t="s">
        <v>297</v>
      </c>
      <c r="D116" s="308"/>
      <c r="E116" s="126"/>
      <c r="F116" s="126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60"/>
    </row>
    <row r="117" spans="1:19" ht="18.600000000000001">
      <c r="A117" s="126"/>
      <c r="B117" s="307"/>
      <c r="C117" s="11" t="s">
        <v>317</v>
      </c>
      <c r="D117" s="308"/>
      <c r="E117" s="126"/>
      <c r="F117" s="126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60"/>
    </row>
    <row r="118" spans="1:19" ht="18.600000000000001">
      <c r="A118" s="79"/>
      <c r="B118" s="309"/>
      <c r="C118" s="13" t="s">
        <v>319</v>
      </c>
      <c r="D118" s="310"/>
      <c r="E118" s="79"/>
      <c r="F118" s="79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61"/>
    </row>
    <row r="119" spans="1:19" ht="18.600000000000001">
      <c r="A119" s="59">
        <v>14</v>
      </c>
      <c r="B119" s="121" t="s">
        <v>71</v>
      </c>
      <c r="C119" s="11" t="s">
        <v>321</v>
      </c>
      <c r="D119" s="50">
        <v>488000</v>
      </c>
      <c r="E119" s="12" t="s">
        <v>50</v>
      </c>
      <c r="F119" s="51" t="s">
        <v>30</v>
      </c>
      <c r="G119" s="3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31"/>
      <c r="S119" s="360" t="s">
        <v>25</v>
      </c>
    </row>
    <row r="120" spans="1:19" ht="18.600000000000001">
      <c r="A120" s="12"/>
      <c r="B120" s="121" t="s">
        <v>320</v>
      </c>
      <c r="C120" s="11" t="s">
        <v>322</v>
      </c>
      <c r="D120" s="41"/>
      <c r="E120" s="53"/>
      <c r="F120" s="51"/>
      <c r="G120" s="17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31"/>
      <c r="S120" s="360"/>
    </row>
    <row r="121" spans="1:19" ht="18.600000000000001">
      <c r="A121" s="12"/>
      <c r="B121" s="129" t="s">
        <v>118</v>
      </c>
      <c r="C121" s="11" t="s">
        <v>289</v>
      </c>
      <c r="D121" s="41"/>
      <c r="E121" s="53"/>
      <c r="F121" s="51"/>
      <c r="G121" s="17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31"/>
      <c r="S121" s="360"/>
    </row>
    <row r="122" spans="1:19" ht="18.600000000000001">
      <c r="A122" s="12"/>
      <c r="B122" s="129"/>
      <c r="C122" s="11" t="s">
        <v>279</v>
      </c>
      <c r="D122" s="41"/>
      <c r="E122" s="53"/>
      <c r="F122" s="51"/>
      <c r="G122" s="17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31"/>
      <c r="S122" s="360"/>
    </row>
    <row r="123" spans="1:19" ht="18.600000000000001">
      <c r="A123" s="12"/>
      <c r="B123" s="129"/>
      <c r="C123" s="11" t="s">
        <v>278</v>
      </c>
      <c r="D123" s="41"/>
      <c r="E123" s="53"/>
      <c r="F123" s="51"/>
      <c r="G123" s="17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31"/>
      <c r="S123" s="360"/>
    </row>
    <row r="124" spans="1:19" ht="18.600000000000001">
      <c r="A124" s="58"/>
      <c r="B124" s="130"/>
      <c r="C124" s="13" t="s">
        <v>280</v>
      </c>
      <c r="D124" s="55"/>
      <c r="E124" s="40"/>
      <c r="F124" s="14"/>
      <c r="G124" s="35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34"/>
      <c r="S124" s="361"/>
    </row>
    <row r="125" spans="1:19" ht="18.600000000000001">
      <c r="A125" s="59">
        <v>15</v>
      </c>
      <c r="B125" s="121" t="s">
        <v>71</v>
      </c>
      <c r="C125" s="11" t="s">
        <v>324</v>
      </c>
      <c r="D125" s="50">
        <v>973000</v>
      </c>
      <c r="E125" s="12" t="s">
        <v>50</v>
      </c>
      <c r="F125" s="51" t="s">
        <v>30</v>
      </c>
      <c r="G125" s="3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31"/>
      <c r="S125" s="360" t="s">
        <v>28</v>
      </c>
    </row>
    <row r="126" spans="1:19" ht="15.6">
      <c r="A126" s="12"/>
      <c r="B126" s="121" t="s">
        <v>323</v>
      </c>
      <c r="C126" s="11" t="s">
        <v>325</v>
      </c>
      <c r="D126" s="41"/>
      <c r="E126" s="53"/>
      <c r="F126" s="51"/>
      <c r="G126" s="17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31"/>
      <c r="S126" s="294"/>
    </row>
    <row r="127" spans="1:19" ht="15.6">
      <c r="A127" s="12"/>
      <c r="B127" s="129" t="s">
        <v>112</v>
      </c>
      <c r="C127" s="11" t="s">
        <v>289</v>
      </c>
      <c r="D127" s="41"/>
      <c r="E127" s="53"/>
      <c r="F127" s="51"/>
      <c r="G127" s="17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31"/>
      <c r="S127" s="294"/>
    </row>
    <row r="128" spans="1:19" ht="15.6">
      <c r="A128" s="12"/>
      <c r="B128" s="129"/>
      <c r="C128" s="11" t="s">
        <v>279</v>
      </c>
      <c r="D128" s="41"/>
      <c r="E128" s="53"/>
      <c r="F128" s="51"/>
      <c r="G128" s="17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31"/>
      <c r="S128" s="294"/>
    </row>
    <row r="129" spans="1:19" ht="15.6">
      <c r="A129" s="12"/>
      <c r="B129" s="129"/>
      <c r="C129" s="11" t="s">
        <v>326</v>
      </c>
      <c r="D129" s="41"/>
      <c r="E129" s="53"/>
      <c r="F129" s="51"/>
      <c r="G129" s="17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31"/>
      <c r="S129" s="294"/>
    </row>
    <row r="130" spans="1:19" ht="18.600000000000001">
      <c r="A130" s="58"/>
      <c r="B130" s="130"/>
      <c r="C130" s="13" t="s">
        <v>318</v>
      </c>
      <c r="D130" s="55"/>
      <c r="E130" s="40"/>
      <c r="F130" s="14"/>
      <c r="G130" s="35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34"/>
      <c r="S130" s="363"/>
    </row>
    <row r="131" spans="1:19" ht="18.600000000000001">
      <c r="A131" s="305" t="s">
        <v>269</v>
      </c>
      <c r="B131" s="305"/>
      <c r="C131" s="296"/>
      <c r="S131" s="366">
        <v>6</v>
      </c>
    </row>
    <row r="132" spans="1:19" ht="15.6">
      <c r="A132" s="371" t="s">
        <v>262</v>
      </c>
      <c r="B132" s="371"/>
      <c r="C132" s="371"/>
      <c r="D132" s="371"/>
      <c r="E132" s="371"/>
      <c r="F132" s="371"/>
      <c r="G132" s="371"/>
      <c r="H132" s="371"/>
      <c r="I132" s="371"/>
      <c r="J132" s="371"/>
      <c r="K132" s="371"/>
      <c r="L132" s="371"/>
      <c r="M132" s="371"/>
      <c r="N132" s="371"/>
      <c r="O132" s="371"/>
      <c r="P132" s="371"/>
      <c r="Q132" s="371"/>
      <c r="R132" s="371"/>
    </row>
    <row r="133" spans="1:19" ht="15.6">
      <c r="A133" s="371" t="s">
        <v>263</v>
      </c>
      <c r="B133" s="371"/>
      <c r="C133" s="371"/>
      <c r="D133" s="371"/>
      <c r="E133" s="371"/>
      <c r="F133" s="371"/>
      <c r="G133" s="371"/>
      <c r="H133" s="371"/>
      <c r="I133" s="371"/>
      <c r="J133" s="371"/>
      <c r="K133" s="371"/>
      <c r="L133" s="371"/>
      <c r="M133" s="371"/>
      <c r="N133" s="371"/>
      <c r="O133" s="371"/>
      <c r="P133" s="371"/>
      <c r="Q133" s="371"/>
      <c r="R133" s="371"/>
    </row>
    <row r="134" spans="1:19" ht="15.6">
      <c r="A134" s="371" t="s">
        <v>264</v>
      </c>
      <c r="B134" s="371"/>
      <c r="C134" s="371"/>
      <c r="D134" s="371"/>
      <c r="E134" s="371"/>
      <c r="F134" s="371"/>
      <c r="G134" s="371"/>
      <c r="H134" s="371"/>
      <c r="I134" s="371"/>
      <c r="J134" s="371"/>
      <c r="K134" s="371"/>
      <c r="L134" s="371"/>
      <c r="M134" s="371"/>
      <c r="N134" s="371"/>
      <c r="O134" s="371"/>
      <c r="P134" s="371"/>
      <c r="Q134" s="371"/>
      <c r="R134" s="371"/>
    </row>
    <row r="135" spans="1:19" ht="17.399999999999999">
      <c r="A135" s="23" t="s">
        <v>265</v>
      </c>
      <c r="B135" s="23"/>
      <c r="C135" s="24"/>
      <c r="D135" s="24"/>
      <c r="E135" s="25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6"/>
    </row>
    <row r="136" spans="1:19" ht="17.399999999999999">
      <c r="A136" s="23"/>
      <c r="B136" s="23" t="s">
        <v>270</v>
      </c>
      <c r="C136" s="24"/>
      <c r="D136" s="24"/>
      <c r="E136" s="25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6"/>
    </row>
    <row r="137" spans="1:19" ht="15.6">
      <c r="A137" s="18"/>
      <c r="B137" s="159" t="s">
        <v>266</v>
      </c>
      <c r="C137" s="159"/>
      <c r="D137" s="37"/>
      <c r="E137" s="38"/>
      <c r="F137" s="18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</row>
    <row r="138" spans="1:19" ht="18.600000000000001">
      <c r="A138" s="297" t="s">
        <v>11</v>
      </c>
      <c r="B138" s="297" t="s">
        <v>13</v>
      </c>
      <c r="C138" s="297" t="s">
        <v>14</v>
      </c>
      <c r="D138" s="297" t="s">
        <v>6</v>
      </c>
      <c r="E138" s="297" t="s">
        <v>16</v>
      </c>
      <c r="F138" s="297" t="s">
        <v>33</v>
      </c>
      <c r="G138" s="387" t="s">
        <v>86</v>
      </c>
      <c r="H138" s="388"/>
      <c r="I138" s="389"/>
      <c r="J138" s="298" t="s">
        <v>469</v>
      </c>
      <c r="K138" s="299"/>
      <c r="L138" s="299"/>
      <c r="M138" s="299"/>
      <c r="N138" s="299"/>
      <c r="O138" s="299"/>
      <c r="P138" s="299"/>
      <c r="Q138" s="299"/>
      <c r="R138" s="299"/>
      <c r="S138" s="356" t="s">
        <v>267</v>
      </c>
    </row>
    <row r="139" spans="1:19" ht="21">
      <c r="A139" s="300" t="s">
        <v>12</v>
      </c>
      <c r="B139" s="300"/>
      <c r="C139" s="300" t="s">
        <v>15</v>
      </c>
      <c r="D139" s="300" t="s">
        <v>32</v>
      </c>
      <c r="E139" s="300" t="s">
        <v>2</v>
      </c>
      <c r="F139" s="300" t="s">
        <v>34</v>
      </c>
      <c r="G139" s="301" t="s">
        <v>17</v>
      </c>
      <c r="H139" s="302" t="s">
        <v>18</v>
      </c>
      <c r="I139" s="303" t="s">
        <v>19</v>
      </c>
      <c r="J139" s="304" t="s">
        <v>20</v>
      </c>
      <c r="K139" s="302" t="s">
        <v>21</v>
      </c>
      <c r="L139" s="304" t="s">
        <v>22</v>
      </c>
      <c r="M139" s="302" t="s">
        <v>23</v>
      </c>
      <c r="N139" s="304" t="s">
        <v>24</v>
      </c>
      <c r="O139" s="302" t="s">
        <v>25</v>
      </c>
      <c r="P139" s="304" t="s">
        <v>26</v>
      </c>
      <c r="Q139" s="302" t="s">
        <v>27</v>
      </c>
      <c r="R139" s="301" t="s">
        <v>28</v>
      </c>
      <c r="S139" s="357" t="s">
        <v>268</v>
      </c>
    </row>
    <row r="140" spans="1:19" ht="18.600000000000001">
      <c r="A140" s="42">
        <v>16</v>
      </c>
      <c r="B140" s="120" t="s">
        <v>71</v>
      </c>
      <c r="C140" s="11" t="s">
        <v>306</v>
      </c>
      <c r="D140" s="27">
        <v>488000</v>
      </c>
      <c r="E140" s="10" t="s">
        <v>50</v>
      </c>
      <c r="F140" s="49" t="s">
        <v>30</v>
      </c>
      <c r="G140" s="28"/>
      <c r="H140" s="9"/>
      <c r="I140" s="29"/>
      <c r="J140" s="9"/>
      <c r="K140" s="9"/>
      <c r="L140" s="9"/>
      <c r="M140" s="9"/>
      <c r="N140" s="9"/>
      <c r="O140" s="9"/>
      <c r="P140" s="9"/>
      <c r="Q140" s="9"/>
      <c r="R140" s="28"/>
      <c r="S140" s="360" t="s">
        <v>25</v>
      </c>
    </row>
    <row r="141" spans="1:19" ht="18.600000000000001">
      <c r="A141" s="59"/>
      <c r="B141" s="6" t="s">
        <v>327</v>
      </c>
      <c r="C141" s="11" t="s">
        <v>328</v>
      </c>
      <c r="D141" s="36"/>
      <c r="E141" s="12"/>
      <c r="F141" s="51"/>
      <c r="G141" s="31"/>
      <c r="H141" s="11"/>
      <c r="I141" s="32"/>
      <c r="J141" s="11"/>
      <c r="K141" s="11"/>
      <c r="L141" s="11"/>
      <c r="M141" s="11"/>
      <c r="N141" s="11"/>
      <c r="O141" s="11"/>
      <c r="P141" s="11"/>
      <c r="Q141" s="11"/>
      <c r="R141" s="31"/>
      <c r="S141" s="360"/>
    </row>
    <row r="142" spans="1:19" ht="18.600000000000001">
      <c r="A142" s="12"/>
      <c r="B142" s="121"/>
      <c r="C142" s="11" t="s">
        <v>296</v>
      </c>
      <c r="D142" s="306"/>
      <c r="E142" s="12"/>
      <c r="F142" s="12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31"/>
      <c r="S142" s="360"/>
    </row>
    <row r="143" spans="1:19" ht="18.600000000000001">
      <c r="A143" s="126"/>
      <c r="B143" s="307"/>
      <c r="C143" s="11" t="s">
        <v>297</v>
      </c>
      <c r="D143" s="308"/>
      <c r="E143" s="126"/>
      <c r="F143" s="126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60"/>
    </row>
    <row r="144" spans="1:19" ht="18.600000000000001">
      <c r="A144" s="126"/>
      <c r="B144" s="307"/>
      <c r="C144" s="11" t="s">
        <v>329</v>
      </c>
      <c r="D144" s="308"/>
      <c r="E144" s="126"/>
      <c r="F144" s="126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60"/>
    </row>
    <row r="145" spans="1:19" ht="18.600000000000001">
      <c r="A145" s="79"/>
      <c r="B145" s="309"/>
      <c r="C145" s="13" t="s">
        <v>330</v>
      </c>
      <c r="D145" s="310"/>
      <c r="E145" s="79"/>
      <c r="F145" s="79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61"/>
    </row>
    <row r="146" spans="1:19" ht="18.600000000000001">
      <c r="A146" s="59">
        <v>17</v>
      </c>
      <c r="B146" s="121" t="s">
        <v>331</v>
      </c>
      <c r="C146" s="11" t="s">
        <v>333</v>
      </c>
      <c r="D146" s="50">
        <v>447000</v>
      </c>
      <c r="E146" s="12" t="s">
        <v>50</v>
      </c>
      <c r="F146" s="51" t="s">
        <v>30</v>
      </c>
      <c r="G146" s="3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31"/>
      <c r="S146" s="360" t="s">
        <v>25</v>
      </c>
    </row>
    <row r="147" spans="1:19" ht="18.600000000000001">
      <c r="A147" s="12"/>
      <c r="B147" s="121" t="s">
        <v>332</v>
      </c>
      <c r="C147" s="11" t="s">
        <v>334</v>
      </c>
      <c r="D147" s="41"/>
      <c r="E147" s="53"/>
      <c r="F147" s="51"/>
      <c r="G147" s="17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31"/>
      <c r="S147" s="360"/>
    </row>
    <row r="148" spans="1:19" ht="18.600000000000001">
      <c r="A148" s="12"/>
      <c r="B148" s="129"/>
      <c r="C148" s="11" t="s">
        <v>335</v>
      </c>
      <c r="D148" s="41"/>
      <c r="E148" s="53"/>
      <c r="F148" s="51"/>
      <c r="G148" s="17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31"/>
      <c r="S148" s="360"/>
    </row>
    <row r="149" spans="1:19" ht="18.600000000000001">
      <c r="A149" s="12"/>
      <c r="B149" s="129"/>
      <c r="C149" s="11"/>
      <c r="D149" s="41"/>
      <c r="E149" s="53"/>
      <c r="F149" s="51"/>
      <c r="G149" s="17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31"/>
      <c r="S149" s="360"/>
    </row>
    <row r="150" spans="1:19" ht="18.600000000000001">
      <c r="A150" s="12"/>
      <c r="B150" s="129"/>
      <c r="C150" s="11"/>
      <c r="D150" s="41"/>
      <c r="E150" s="53"/>
      <c r="F150" s="51"/>
      <c r="G150" s="17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31"/>
      <c r="S150" s="360"/>
    </row>
    <row r="151" spans="1:19" ht="18.600000000000001">
      <c r="A151" s="58"/>
      <c r="B151" s="130"/>
      <c r="C151" s="13"/>
      <c r="D151" s="55"/>
      <c r="E151" s="40"/>
      <c r="F151" s="14"/>
      <c r="G151" s="35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34"/>
      <c r="S151" s="361"/>
    </row>
    <row r="152" spans="1:19" ht="18.600000000000001">
      <c r="A152" s="59">
        <v>18</v>
      </c>
      <c r="B152" s="121" t="s">
        <v>331</v>
      </c>
      <c r="C152" s="11" t="s">
        <v>336</v>
      </c>
      <c r="D152" s="50">
        <v>496000</v>
      </c>
      <c r="E152" s="12" t="s">
        <v>50</v>
      </c>
      <c r="F152" s="51" t="s">
        <v>30</v>
      </c>
      <c r="G152" s="3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31"/>
      <c r="S152" s="360" t="s">
        <v>25</v>
      </c>
    </row>
    <row r="153" spans="1:19" ht="15.6">
      <c r="A153" s="12"/>
      <c r="B153" s="121" t="s">
        <v>119</v>
      </c>
      <c r="C153" s="11" t="s">
        <v>334</v>
      </c>
      <c r="D153" s="41"/>
      <c r="E153" s="53"/>
      <c r="F153" s="51"/>
      <c r="G153" s="17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31"/>
      <c r="S153" s="294"/>
    </row>
    <row r="154" spans="1:19" ht="15.6">
      <c r="A154" s="12"/>
      <c r="B154" s="129"/>
      <c r="C154" s="11" t="s">
        <v>335</v>
      </c>
      <c r="D154" s="41"/>
      <c r="E154" s="53"/>
      <c r="F154" s="51"/>
      <c r="G154" s="17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31"/>
      <c r="S154" s="294"/>
    </row>
    <row r="155" spans="1:19" ht="15.6">
      <c r="A155" s="12"/>
      <c r="B155" s="129"/>
      <c r="C155" s="11"/>
      <c r="D155" s="41"/>
      <c r="E155" s="53"/>
      <c r="F155" s="51"/>
      <c r="G155" s="17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31"/>
      <c r="S155" s="294"/>
    </row>
    <row r="156" spans="1:19" ht="18.600000000000001">
      <c r="A156" s="14"/>
      <c r="B156" s="130"/>
      <c r="C156" s="13"/>
      <c r="D156" s="314"/>
      <c r="E156" s="40"/>
      <c r="F156" s="220"/>
      <c r="G156" s="35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34"/>
      <c r="S156" s="363"/>
    </row>
    <row r="157" spans="1:19" ht="18.600000000000001">
      <c r="A157" s="305" t="s">
        <v>269</v>
      </c>
      <c r="B157" s="305"/>
      <c r="C157" s="296"/>
      <c r="S157" s="366">
        <v>7</v>
      </c>
    </row>
    <row r="158" spans="1:19" ht="15.6">
      <c r="A158" s="371" t="s">
        <v>262</v>
      </c>
      <c r="B158" s="371"/>
      <c r="C158" s="371"/>
      <c r="D158" s="371"/>
      <c r="E158" s="371"/>
      <c r="F158" s="371"/>
      <c r="G158" s="371"/>
      <c r="H158" s="371"/>
      <c r="I158" s="371"/>
      <c r="J158" s="371"/>
      <c r="K158" s="371"/>
      <c r="L158" s="371"/>
      <c r="M158" s="371"/>
      <c r="N158" s="371"/>
      <c r="O158" s="371"/>
      <c r="P158" s="371"/>
      <c r="Q158" s="371"/>
      <c r="R158" s="371"/>
    </row>
    <row r="159" spans="1:19" ht="15.6">
      <c r="A159" s="371" t="s">
        <v>263</v>
      </c>
      <c r="B159" s="371"/>
      <c r="C159" s="371"/>
      <c r="D159" s="371"/>
      <c r="E159" s="371"/>
      <c r="F159" s="371"/>
      <c r="G159" s="371"/>
      <c r="H159" s="371"/>
      <c r="I159" s="371"/>
      <c r="J159" s="371"/>
      <c r="K159" s="371"/>
      <c r="L159" s="371"/>
      <c r="M159" s="371"/>
      <c r="N159" s="371"/>
      <c r="O159" s="371"/>
      <c r="P159" s="371"/>
      <c r="Q159" s="371"/>
      <c r="R159" s="371"/>
    </row>
    <row r="160" spans="1:19" ht="15.6">
      <c r="A160" s="371" t="s">
        <v>264</v>
      </c>
      <c r="B160" s="371"/>
      <c r="C160" s="371"/>
      <c r="D160" s="371"/>
      <c r="E160" s="371"/>
      <c r="F160" s="371"/>
      <c r="G160" s="371"/>
      <c r="H160" s="371"/>
      <c r="I160" s="371"/>
      <c r="J160" s="371"/>
      <c r="K160" s="371"/>
      <c r="L160" s="371"/>
      <c r="M160" s="371"/>
      <c r="N160" s="371"/>
      <c r="O160" s="371"/>
      <c r="P160" s="371"/>
      <c r="Q160" s="371"/>
      <c r="R160" s="371"/>
    </row>
    <row r="161" spans="1:19" ht="17.399999999999999">
      <c r="A161" s="23" t="s">
        <v>265</v>
      </c>
      <c r="B161" s="23"/>
      <c r="C161" s="24"/>
      <c r="D161" s="24"/>
      <c r="E161" s="25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6"/>
    </row>
    <row r="162" spans="1:19" ht="17.399999999999999">
      <c r="A162" s="23"/>
      <c r="B162" s="23" t="s">
        <v>270</v>
      </c>
      <c r="C162" s="24"/>
      <c r="D162" s="24"/>
      <c r="E162" s="25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6"/>
    </row>
    <row r="163" spans="1:19" ht="15.6">
      <c r="A163" s="18"/>
      <c r="B163" s="159" t="s">
        <v>266</v>
      </c>
      <c r="C163" s="159"/>
      <c r="D163" s="37"/>
      <c r="E163" s="38"/>
      <c r="F163" s="18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</row>
    <row r="164" spans="1:19" ht="18.600000000000001">
      <c r="A164" s="297" t="s">
        <v>11</v>
      </c>
      <c r="B164" s="297" t="s">
        <v>13</v>
      </c>
      <c r="C164" s="297" t="s">
        <v>14</v>
      </c>
      <c r="D164" s="297" t="s">
        <v>6</v>
      </c>
      <c r="E164" s="297" t="s">
        <v>16</v>
      </c>
      <c r="F164" s="297" t="s">
        <v>33</v>
      </c>
      <c r="G164" s="387" t="s">
        <v>86</v>
      </c>
      <c r="H164" s="388"/>
      <c r="I164" s="389"/>
      <c r="J164" s="298" t="s">
        <v>469</v>
      </c>
      <c r="K164" s="299"/>
      <c r="L164" s="299"/>
      <c r="M164" s="299"/>
      <c r="N164" s="299"/>
      <c r="O164" s="299"/>
      <c r="P164" s="299"/>
      <c r="Q164" s="299"/>
      <c r="R164" s="299"/>
      <c r="S164" s="356" t="s">
        <v>267</v>
      </c>
    </row>
    <row r="165" spans="1:19" ht="21">
      <c r="A165" s="300" t="s">
        <v>12</v>
      </c>
      <c r="B165" s="300"/>
      <c r="C165" s="300" t="s">
        <v>15</v>
      </c>
      <c r="D165" s="300" t="s">
        <v>32</v>
      </c>
      <c r="E165" s="300" t="s">
        <v>2</v>
      </c>
      <c r="F165" s="300" t="s">
        <v>34</v>
      </c>
      <c r="G165" s="301" t="s">
        <v>17</v>
      </c>
      <c r="H165" s="302" t="s">
        <v>18</v>
      </c>
      <c r="I165" s="303" t="s">
        <v>19</v>
      </c>
      <c r="J165" s="304" t="s">
        <v>20</v>
      </c>
      <c r="K165" s="302" t="s">
        <v>21</v>
      </c>
      <c r="L165" s="304" t="s">
        <v>22</v>
      </c>
      <c r="M165" s="302" t="s">
        <v>23</v>
      </c>
      <c r="N165" s="304" t="s">
        <v>24</v>
      </c>
      <c r="O165" s="302" t="s">
        <v>25</v>
      </c>
      <c r="P165" s="304" t="s">
        <v>26</v>
      </c>
      <c r="Q165" s="302" t="s">
        <v>27</v>
      </c>
      <c r="R165" s="301" t="s">
        <v>28</v>
      </c>
      <c r="S165" s="357" t="s">
        <v>268</v>
      </c>
    </row>
    <row r="166" spans="1:19" ht="18.600000000000001">
      <c r="A166" s="42">
        <v>19</v>
      </c>
      <c r="B166" s="120" t="s">
        <v>337</v>
      </c>
      <c r="C166" s="11" t="s">
        <v>338</v>
      </c>
      <c r="D166" s="27">
        <v>235000</v>
      </c>
      <c r="E166" s="10" t="s">
        <v>50</v>
      </c>
      <c r="F166" s="49" t="s">
        <v>30</v>
      </c>
      <c r="G166" s="28"/>
      <c r="H166" s="9"/>
      <c r="I166" s="29"/>
      <c r="J166" s="9"/>
      <c r="K166" s="9"/>
      <c r="L166" s="9"/>
      <c r="M166" s="9"/>
      <c r="N166" s="9"/>
      <c r="O166" s="9"/>
      <c r="P166" s="9"/>
      <c r="Q166" s="9"/>
      <c r="R166" s="28"/>
      <c r="S166" s="360" t="s">
        <v>23</v>
      </c>
    </row>
    <row r="167" spans="1:19" ht="18.600000000000001">
      <c r="A167" s="59"/>
      <c r="B167" s="6"/>
      <c r="C167" s="11" t="s">
        <v>339</v>
      </c>
      <c r="D167" s="36"/>
      <c r="E167" s="12"/>
      <c r="F167" s="51"/>
      <c r="G167" s="31"/>
      <c r="H167" s="11"/>
      <c r="I167" s="32"/>
      <c r="J167" s="11"/>
      <c r="K167" s="11"/>
      <c r="L167" s="11"/>
      <c r="M167" s="11"/>
      <c r="N167" s="11"/>
      <c r="O167" s="11"/>
      <c r="P167" s="11"/>
      <c r="Q167" s="11"/>
      <c r="R167" s="31"/>
      <c r="S167" s="360"/>
    </row>
    <row r="168" spans="1:19" ht="18.600000000000001">
      <c r="A168" s="12"/>
      <c r="B168" s="121"/>
      <c r="C168" s="11" t="s">
        <v>340</v>
      </c>
      <c r="D168" s="306"/>
      <c r="E168" s="12"/>
      <c r="F168" s="12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31"/>
      <c r="S168" s="360"/>
    </row>
    <row r="169" spans="1:19" ht="18.600000000000001">
      <c r="A169" s="126"/>
      <c r="B169" s="307"/>
      <c r="C169" s="11"/>
      <c r="D169" s="308"/>
      <c r="E169" s="126"/>
      <c r="F169" s="126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60"/>
    </row>
    <row r="170" spans="1:19" ht="18.600000000000001">
      <c r="A170" s="126"/>
      <c r="B170" s="307"/>
      <c r="C170" s="11"/>
      <c r="D170" s="308"/>
      <c r="E170" s="126"/>
      <c r="F170" s="126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60"/>
    </row>
    <row r="171" spans="1:19" ht="18.600000000000001">
      <c r="A171" s="79"/>
      <c r="B171" s="309"/>
      <c r="C171" s="13"/>
      <c r="D171" s="310"/>
      <c r="E171" s="79"/>
      <c r="F171" s="79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61"/>
    </row>
    <row r="172" spans="1:19" ht="18.600000000000001">
      <c r="A172" s="59">
        <v>20</v>
      </c>
      <c r="B172" s="121" t="s">
        <v>341</v>
      </c>
      <c r="C172" s="11" t="s">
        <v>343</v>
      </c>
      <c r="D172" s="50">
        <v>497000</v>
      </c>
      <c r="E172" s="12" t="s">
        <v>50</v>
      </c>
      <c r="F172" s="51" t="s">
        <v>30</v>
      </c>
      <c r="G172" s="3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31"/>
      <c r="S172" s="360" t="s">
        <v>23</v>
      </c>
    </row>
    <row r="173" spans="1:19" ht="18.600000000000001">
      <c r="A173" s="12"/>
      <c r="B173" s="121" t="s">
        <v>342</v>
      </c>
      <c r="C173" s="11" t="s">
        <v>339</v>
      </c>
      <c r="D173" s="41"/>
      <c r="E173" s="53"/>
      <c r="F173" s="51"/>
      <c r="G173" s="17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31"/>
      <c r="S173" s="360"/>
    </row>
    <row r="174" spans="1:19" ht="18.600000000000001">
      <c r="A174" s="12"/>
      <c r="B174" s="129"/>
      <c r="C174" s="11" t="s">
        <v>344</v>
      </c>
      <c r="D174" s="41"/>
      <c r="E174" s="53"/>
      <c r="F174" s="51"/>
      <c r="G174" s="17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31"/>
      <c r="S174" s="360"/>
    </row>
    <row r="175" spans="1:19" ht="18.600000000000001">
      <c r="A175" s="12"/>
      <c r="B175" s="129"/>
      <c r="C175" s="11" t="s">
        <v>345</v>
      </c>
      <c r="D175" s="41"/>
      <c r="E175" s="53"/>
      <c r="F175" s="51"/>
      <c r="G175" s="17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31"/>
      <c r="S175" s="360"/>
    </row>
    <row r="176" spans="1:19" ht="18.600000000000001">
      <c r="A176" s="12"/>
      <c r="B176" s="129"/>
      <c r="C176" s="11" t="s">
        <v>346</v>
      </c>
      <c r="D176" s="41"/>
      <c r="E176" s="53"/>
      <c r="F176" s="51"/>
      <c r="G176" s="17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31"/>
      <c r="S176" s="360"/>
    </row>
    <row r="177" spans="1:19" ht="18.600000000000001">
      <c r="A177" s="58"/>
      <c r="B177" s="130"/>
      <c r="C177" s="13"/>
      <c r="D177" s="55"/>
      <c r="E177" s="40"/>
      <c r="F177" s="14"/>
      <c r="G177" s="35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34"/>
      <c r="S177" s="361"/>
    </row>
    <row r="178" spans="1:19" ht="18.600000000000001">
      <c r="A178" s="59">
        <v>21</v>
      </c>
      <c r="B178" s="121" t="s">
        <v>347</v>
      </c>
      <c r="C178" s="11" t="s">
        <v>349</v>
      </c>
      <c r="D178" s="50">
        <v>235000</v>
      </c>
      <c r="E178" s="12" t="s">
        <v>50</v>
      </c>
      <c r="F178" s="51" t="s">
        <v>30</v>
      </c>
      <c r="G178" s="3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31"/>
      <c r="S178" s="360" t="s">
        <v>23</v>
      </c>
    </row>
    <row r="179" spans="1:19" ht="15.6">
      <c r="A179" s="12"/>
      <c r="B179" s="121" t="s">
        <v>348</v>
      </c>
      <c r="C179" s="11" t="s">
        <v>350</v>
      </c>
      <c r="D179" s="41"/>
      <c r="E179" s="53"/>
      <c r="F179" s="51"/>
      <c r="G179" s="17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31"/>
      <c r="S179" s="294"/>
    </row>
    <row r="180" spans="1:19" ht="15.6">
      <c r="A180" s="12"/>
      <c r="B180" s="129"/>
      <c r="C180" s="11" t="s">
        <v>351</v>
      </c>
      <c r="D180" s="41"/>
      <c r="E180" s="53"/>
      <c r="F180" s="51"/>
      <c r="G180" s="17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31"/>
      <c r="S180" s="294"/>
    </row>
    <row r="181" spans="1:19" ht="15.6">
      <c r="A181" s="12"/>
      <c r="B181" s="129"/>
      <c r="C181" s="11" t="s">
        <v>340</v>
      </c>
      <c r="D181" s="41"/>
      <c r="E181" s="53"/>
      <c r="F181" s="51"/>
      <c r="G181" s="17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31"/>
      <c r="S181" s="294"/>
    </row>
    <row r="182" spans="1:19" ht="18">
      <c r="A182" s="14"/>
      <c r="B182" s="130"/>
      <c r="C182" s="13"/>
      <c r="D182" s="314"/>
      <c r="E182" s="40"/>
      <c r="F182" s="220"/>
      <c r="G182" s="35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34"/>
      <c r="S182" s="362"/>
    </row>
    <row r="183" spans="1:19" ht="18.600000000000001">
      <c r="A183" s="305" t="s">
        <v>269</v>
      </c>
      <c r="B183" s="305"/>
      <c r="C183" s="296"/>
      <c r="S183" s="365">
        <v>8</v>
      </c>
    </row>
    <row r="184" spans="1:19" ht="15.6">
      <c r="A184" s="371" t="s">
        <v>262</v>
      </c>
      <c r="B184" s="371"/>
      <c r="C184" s="371"/>
      <c r="D184" s="371"/>
      <c r="E184" s="371"/>
      <c r="F184" s="371"/>
      <c r="G184" s="371"/>
      <c r="H184" s="371"/>
      <c r="I184" s="371"/>
      <c r="J184" s="371"/>
      <c r="K184" s="371"/>
      <c r="L184" s="371"/>
      <c r="M184" s="371"/>
      <c r="N184" s="371"/>
      <c r="O184" s="371"/>
      <c r="P184" s="371"/>
      <c r="Q184" s="371"/>
      <c r="R184" s="371"/>
    </row>
    <row r="185" spans="1:19" ht="15.6">
      <c r="A185" s="371" t="s">
        <v>263</v>
      </c>
      <c r="B185" s="371"/>
      <c r="C185" s="371"/>
      <c r="D185" s="371"/>
      <c r="E185" s="371"/>
      <c r="F185" s="371"/>
      <c r="G185" s="371"/>
      <c r="H185" s="371"/>
      <c r="I185" s="371"/>
      <c r="J185" s="371"/>
      <c r="K185" s="371"/>
      <c r="L185" s="371"/>
      <c r="M185" s="371"/>
      <c r="N185" s="371"/>
      <c r="O185" s="371"/>
      <c r="P185" s="371"/>
      <c r="Q185" s="371"/>
      <c r="R185" s="371"/>
    </row>
    <row r="186" spans="1:19" ht="15.6">
      <c r="A186" s="371" t="s">
        <v>264</v>
      </c>
      <c r="B186" s="371"/>
      <c r="C186" s="371"/>
      <c r="D186" s="371"/>
      <c r="E186" s="371"/>
      <c r="F186" s="371"/>
      <c r="G186" s="371"/>
      <c r="H186" s="371"/>
      <c r="I186" s="371"/>
      <c r="J186" s="371"/>
      <c r="K186" s="371"/>
      <c r="L186" s="371"/>
      <c r="M186" s="371"/>
      <c r="N186" s="371"/>
      <c r="O186" s="371"/>
      <c r="P186" s="371"/>
      <c r="Q186" s="371"/>
      <c r="R186" s="371"/>
    </row>
    <row r="187" spans="1:19" ht="17.399999999999999">
      <c r="A187" s="23" t="s">
        <v>265</v>
      </c>
      <c r="B187" s="23"/>
      <c r="C187" s="24"/>
      <c r="D187" s="24"/>
      <c r="E187" s="25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6"/>
    </row>
    <row r="188" spans="1:19" ht="17.399999999999999">
      <c r="A188" s="23"/>
      <c r="B188" s="23" t="s">
        <v>270</v>
      </c>
      <c r="C188" s="24"/>
      <c r="D188" s="24"/>
      <c r="E188" s="25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6"/>
    </row>
    <row r="189" spans="1:19" ht="15.6">
      <c r="A189" s="18"/>
      <c r="B189" s="159" t="s">
        <v>266</v>
      </c>
      <c r="C189" s="159"/>
      <c r="D189" s="37"/>
      <c r="E189" s="38"/>
      <c r="F189" s="18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</row>
    <row r="190" spans="1:19" ht="18.600000000000001">
      <c r="A190" s="297" t="s">
        <v>11</v>
      </c>
      <c r="B190" s="297" t="s">
        <v>13</v>
      </c>
      <c r="C190" s="297" t="s">
        <v>14</v>
      </c>
      <c r="D190" s="297" t="s">
        <v>6</v>
      </c>
      <c r="E190" s="297" t="s">
        <v>16</v>
      </c>
      <c r="F190" s="297" t="s">
        <v>33</v>
      </c>
      <c r="G190" s="387" t="s">
        <v>86</v>
      </c>
      <c r="H190" s="388"/>
      <c r="I190" s="389"/>
      <c r="J190" s="298" t="s">
        <v>469</v>
      </c>
      <c r="K190" s="299"/>
      <c r="L190" s="299"/>
      <c r="M190" s="299"/>
      <c r="N190" s="299"/>
      <c r="O190" s="299"/>
      <c r="P190" s="299"/>
      <c r="Q190" s="299"/>
      <c r="R190" s="299"/>
      <c r="S190" s="356" t="s">
        <v>267</v>
      </c>
    </row>
    <row r="191" spans="1:19" ht="21">
      <c r="A191" s="300" t="s">
        <v>12</v>
      </c>
      <c r="B191" s="300"/>
      <c r="C191" s="300" t="s">
        <v>15</v>
      </c>
      <c r="D191" s="300" t="s">
        <v>32</v>
      </c>
      <c r="E191" s="300" t="s">
        <v>2</v>
      </c>
      <c r="F191" s="300" t="s">
        <v>34</v>
      </c>
      <c r="G191" s="301" t="s">
        <v>17</v>
      </c>
      <c r="H191" s="302" t="s">
        <v>18</v>
      </c>
      <c r="I191" s="303" t="s">
        <v>19</v>
      </c>
      <c r="J191" s="304" t="s">
        <v>20</v>
      </c>
      <c r="K191" s="302" t="s">
        <v>21</v>
      </c>
      <c r="L191" s="304" t="s">
        <v>22</v>
      </c>
      <c r="M191" s="302" t="s">
        <v>23</v>
      </c>
      <c r="N191" s="304" t="s">
        <v>24</v>
      </c>
      <c r="O191" s="302" t="s">
        <v>25</v>
      </c>
      <c r="P191" s="304" t="s">
        <v>26</v>
      </c>
      <c r="Q191" s="302" t="s">
        <v>27</v>
      </c>
      <c r="R191" s="301" t="s">
        <v>28</v>
      </c>
      <c r="S191" s="357" t="s">
        <v>268</v>
      </c>
    </row>
    <row r="192" spans="1:19" ht="18.600000000000001">
      <c r="A192" s="42">
        <v>22</v>
      </c>
      <c r="B192" s="120" t="s">
        <v>352</v>
      </c>
      <c r="C192" s="11" t="s">
        <v>354</v>
      </c>
      <c r="D192" s="27">
        <v>497000</v>
      </c>
      <c r="E192" s="10" t="s">
        <v>50</v>
      </c>
      <c r="F192" s="49" t="s">
        <v>30</v>
      </c>
      <c r="G192" s="28"/>
      <c r="H192" s="9"/>
      <c r="I192" s="29"/>
      <c r="J192" s="9"/>
      <c r="K192" s="9"/>
      <c r="L192" s="9"/>
      <c r="M192" s="9"/>
      <c r="N192" s="9"/>
      <c r="O192" s="9"/>
      <c r="P192" s="9"/>
      <c r="Q192" s="9"/>
      <c r="R192" s="28"/>
      <c r="S192" s="360" t="s">
        <v>23</v>
      </c>
    </row>
    <row r="193" spans="1:19" ht="18.600000000000001">
      <c r="A193" s="59"/>
      <c r="B193" s="6" t="s">
        <v>353</v>
      </c>
      <c r="C193" s="11" t="s">
        <v>339</v>
      </c>
      <c r="D193" s="36"/>
      <c r="E193" s="12"/>
      <c r="F193" s="51"/>
      <c r="G193" s="31"/>
      <c r="H193" s="11"/>
      <c r="I193" s="32"/>
      <c r="J193" s="11"/>
      <c r="K193" s="11"/>
      <c r="L193" s="11"/>
      <c r="M193" s="11"/>
      <c r="N193" s="11"/>
      <c r="O193" s="11"/>
      <c r="P193" s="11"/>
      <c r="Q193" s="11"/>
      <c r="R193" s="31"/>
      <c r="S193" s="360"/>
    </row>
    <row r="194" spans="1:19" ht="18.600000000000001">
      <c r="A194" s="12"/>
      <c r="B194" s="121"/>
      <c r="C194" s="11" t="s">
        <v>340</v>
      </c>
      <c r="D194" s="306"/>
      <c r="E194" s="12"/>
      <c r="F194" s="12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31"/>
      <c r="S194" s="360"/>
    </row>
    <row r="195" spans="1:19" ht="18.600000000000001">
      <c r="A195" s="126"/>
      <c r="B195" s="307"/>
      <c r="C195" s="11" t="s">
        <v>355</v>
      </c>
      <c r="D195" s="308"/>
      <c r="E195" s="126"/>
      <c r="F195" s="126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60"/>
    </row>
    <row r="196" spans="1:19" ht="18.600000000000001">
      <c r="A196" s="126"/>
      <c r="B196" s="307"/>
      <c r="C196" s="11" t="s">
        <v>356</v>
      </c>
      <c r="D196" s="308"/>
      <c r="E196" s="126"/>
      <c r="F196" s="126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60"/>
    </row>
    <row r="197" spans="1:19" ht="18.600000000000001">
      <c r="A197" s="79"/>
      <c r="B197" s="309"/>
      <c r="C197" s="13" t="s">
        <v>357</v>
      </c>
      <c r="D197" s="310"/>
      <c r="E197" s="79"/>
      <c r="F197" s="79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61"/>
    </row>
    <row r="198" spans="1:19" ht="18.600000000000001">
      <c r="A198" s="59">
        <v>23</v>
      </c>
      <c r="B198" s="121" t="s">
        <v>358</v>
      </c>
      <c r="C198" s="11" t="s">
        <v>360</v>
      </c>
      <c r="D198" s="50">
        <v>495000</v>
      </c>
      <c r="E198" s="12" t="s">
        <v>50</v>
      </c>
      <c r="F198" s="51" t="s">
        <v>30</v>
      </c>
      <c r="G198" s="3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31"/>
      <c r="S198" s="360" t="s">
        <v>25</v>
      </c>
    </row>
    <row r="199" spans="1:19" ht="15.6">
      <c r="A199" s="12"/>
      <c r="B199" s="121" t="s">
        <v>359</v>
      </c>
      <c r="C199" s="11" t="s">
        <v>361</v>
      </c>
      <c r="D199" s="41"/>
      <c r="E199" s="53"/>
      <c r="F199" s="51"/>
      <c r="G199" s="17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31"/>
      <c r="S199" s="294"/>
    </row>
    <row r="200" spans="1:19" ht="15.6">
      <c r="A200" s="12"/>
      <c r="B200" s="129"/>
      <c r="C200" s="11" t="s">
        <v>362</v>
      </c>
      <c r="D200" s="41"/>
      <c r="E200" s="53"/>
      <c r="F200" s="51"/>
      <c r="G200" s="17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31"/>
      <c r="S200" s="294"/>
    </row>
    <row r="201" spans="1:19" ht="15.6">
      <c r="A201" s="12"/>
      <c r="B201" s="129"/>
      <c r="C201" s="11" t="s">
        <v>363</v>
      </c>
      <c r="D201" s="41"/>
      <c r="E201" s="53"/>
      <c r="F201" s="51"/>
      <c r="G201" s="17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31"/>
      <c r="S201" s="294"/>
    </row>
    <row r="202" spans="1:19" ht="15.6">
      <c r="A202" s="12"/>
      <c r="B202" s="129"/>
      <c r="C202" s="11" t="s">
        <v>364</v>
      </c>
      <c r="D202" s="41"/>
      <c r="E202" s="53"/>
      <c r="F202" s="51"/>
      <c r="G202" s="17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31"/>
      <c r="S202" s="294"/>
    </row>
    <row r="203" spans="1:19" ht="18">
      <c r="A203" s="58"/>
      <c r="B203" s="130"/>
      <c r="C203" s="13"/>
      <c r="D203" s="55"/>
      <c r="E203" s="40"/>
      <c r="F203" s="14"/>
      <c r="G203" s="35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34"/>
      <c r="S203" s="362"/>
    </row>
  </sheetData>
  <mergeCells count="32">
    <mergeCell ref="A55:R55"/>
    <mergeCell ref="A56:R56"/>
    <mergeCell ref="A2:R2"/>
    <mergeCell ref="A3:R3"/>
    <mergeCell ref="A4:R4"/>
    <mergeCell ref="G8:I8"/>
    <mergeCell ref="A28:R28"/>
    <mergeCell ref="A29:R29"/>
    <mergeCell ref="A30:R30"/>
    <mergeCell ref="G34:I34"/>
    <mergeCell ref="A54:R54"/>
    <mergeCell ref="G86:I86"/>
    <mergeCell ref="A106:R106"/>
    <mergeCell ref="A107:R107"/>
    <mergeCell ref="A108:R108"/>
    <mergeCell ref="G60:I60"/>
    <mergeCell ref="A80:R80"/>
    <mergeCell ref="A81:R81"/>
    <mergeCell ref="A82:R82"/>
    <mergeCell ref="G138:I138"/>
    <mergeCell ref="A158:R158"/>
    <mergeCell ref="A159:R159"/>
    <mergeCell ref="A160:R160"/>
    <mergeCell ref="G112:I112"/>
    <mergeCell ref="A132:R132"/>
    <mergeCell ref="A133:R133"/>
    <mergeCell ref="A134:R134"/>
    <mergeCell ref="G164:I164"/>
    <mergeCell ref="A184:R184"/>
    <mergeCell ref="A185:R185"/>
    <mergeCell ref="A186:R186"/>
    <mergeCell ref="G190:I190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43CB7-FE0D-40DD-B525-1444617B73CF}">
  <dimension ref="A1:S29"/>
  <sheetViews>
    <sheetView workbookViewId="0">
      <selection activeCell="W21" sqref="W21"/>
    </sheetView>
  </sheetViews>
  <sheetFormatPr defaultRowHeight="13.8"/>
  <cols>
    <col min="1" max="1" width="7.59765625" customWidth="1"/>
    <col min="2" max="2" width="17" customWidth="1"/>
    <col min="3" max="3" width="25.296875" customWidth="1"/>
    <col min="4" max="4" width="9.69921875" customWidth="1"/>
    <col min="5" max="5" width="7.296875" customWidth="1"/>
    <col min="7" max="7" width="4.19921875" customWidth="1"/>
    <col min="8" max="8" width="3.5" customWidth="1"/>
    <col min="9" max="9" width="3.19921875" customWidth="1"/>
    <col min="10" max="10" width="3.3984375" customWidth="1"/>
    <col min="11" max="11" width="3.296875" customWidth="1"/>
    <col min="12" max="12" width="3.09765625" customWidth="1"/>
    <col min="13" max="13" width="3.3984375" customWidth="1"/>
    <col min="14" max="14" width="3.296875" customWidth="1"/>
    <col min="15" max="15" width="3.5" customWidth="1"/>
    <col min="16" max="16" width="2.8984375" customWidth="1"/>
    <col min="17" max="17" width="3.796875" customWidth="1"/>
    <col min="18" max="18" width="3.69921875" customWidth="1"/>
    <col min="19" max="19" width="6.296875" customWidth="1"/>
  </cols>
  <sheetData>
    <row r="1" spans="1:19" ht="18.600000000000001">
      <c r="A1" s="305" t="s">
        <v>269</v>
      </c>
      <c r="B1" s="305"/>
      <c r="C1" s="296"/>
    </row>
    <row r="2" spans="1:19" ht="15.6">
      <c r="A2" s="371" t="s">
        <v>262</v>
      </c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  <c r="Q2" s="371"/>
      <c r="R2" s="371"/>
      <c r="S2" s="136"/>
    </row>
    <row r="3" spans="1:19" ht="15.6">
      <c r="A3" s="371" t="s">
        <v>263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  <c r="S3" s="136"/>
    </row>
    <row r="4" spans="1:19" ht="15.6">
      <c r="A4" s="371" t="s">
        <v>264</v>
      </c>
      <c r="B4" s="371"/>
      <c r="C4" s="371"/>
      <c r="D4" s="371"/>
      <c r="E4" s="371"/>
      <c r="F4" s="371"/>
      <c r="G4" s="371"/>
      <c r="H4" s="371"/>
      <c r="I4" s="371"/>
      <c r="J4" s="371"/>
      <c r="K4" s="371"/>
      <c r="L4" s="371"/>
      <c r="M4" s="371"/>
      <c r="N4" s="371"/>
      <c r="O4" s="371"/>
      <c r="P4" s="371"/>
      <c r="Q4" s="371"/>
      <c r="R4" s="371"/>
      <c r="S4" s="136"/>
    </row>
    <row r="5" spans="1:19" ht="17.399999999999999">
      <c r="A5" s="23" t="s">
        <v>383</v>
      </c>
      <c r="B5" s="23"/>
      <c r="C5" s="24"/>
      <c r="D5" s="24"/>
      <c r="E5" s="25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6"/>
      <c r="S5" s="26"/>
    </row>
    <row r="6" spans="1:19" ht="17.399999999999999">
      <c r="A6" s="23"/>
      <c r="B6" s="23" t="s">
        <v>567</v>
      </c>
      <c r="C6" s="24"/>
      <c r="D6" s="24"/>
      <c r="E6" s="25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6"/>
      <c r="S6" s="26"/>
    </row>
    <row r="7" spans="1:19" ht="17.399999999999999">
      <c r="A7" s="24"/>
      <c r="B7" s="24" t="s">
        <v>231</v>
      </c>
      <c r="C7" s="24"/>
      <c r="D7" s="24"/>
      <c r="E7" s="25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6"/>
      <c r="S7" s="6"/>
    </row>
    <row r="8" spans="1:19" ht="15.6">
      <c r="A8" s="288" t="s">
        <v>11</v>
      </c>
      <c r="B8" s="288" t="s">
        <v>13</v>
      </c>
      <c r="C8" s="288" t="s">
        <v>14</v>
      </c>
      <c r="D8" s="288" t="s">
        <v>6</v>
      </c>
      <c r="E8" s="288" t="s">
        <v>16</v>
      </c>
      <c r="F8" s="288" t="s">
        <v>33</v>
      </c>
      <c r="G8" s="390" t="s">
        <v>86</v>
      </c>
      <c r="H8" s="391"/>
      <c r="I8" s="392"/>
      <c r="J8" s="390" t="s">
        <v>471</v>
      </c>
      <c r="K8" s="391"/>
      <c r="L8" s="391"/>
      <c r="M8" s="391"/>
      <c r="N8" s="391"/>
      <c r="O8" s="391"/>
      <c r="P8" s="391"/>
      <c r="Q8" s="391"/>
      <c r="R8" s="392"/>
      <c r="S8" s="288" t="s">
        <v>16</v>
      </c>
    </row>
    <row r="9" spans="1:19" ht="21">
      <c r="A9" s="289" t="s">
        <v>12</v>
      </c>
      <c r="B9" s="289"/>
      <c r="C9" s="289" t="s">
        <v>15</v>
      </c>
      <c r="D9" s="289" t="s">
        <v>32</v>
      </c>
      <c r="E9" s="289" t="s">
        <v>2</v>
      </c>
      <c r="F9" s="289" t="s">
        <v>34</v>
      </c>
      <c r="G9" s="290" t="s">
        <v>17</v>
      </c>
      <c r="H9" s="291" t="s">
        <v>18</v>
      </c>
      <c r="I9" s="292" t="s">
        <v>19</v>
      </c>
      <c r="J9" s="293" t="s">
        <v>20</v>
      </c>
      <c r="K9" s="291" t="s">
        <v>21</v>
      </c>
      <c r="L9" s="293" t="s">
        <v>22</v>
      </c>
      <c r="M9" s="291" t="s">
        <v>23</v>
      </c>
      <c r="N9" s="293" t="s">
        <v>24</v>
      </c>
      <c r="O9" s="291" t="s">
        <v>25</v>
      </c>
      <c r="P9" s="293" t="s">
        <v>26</v>
      </c>
      <c r="Q9" s="291" t="s">
        <v>27</v>
      </c>
      <c r="R9" s="291" t="s">
        <v>28</v>
      </c>
      <c r="S9" s="289" t="s">
        <v>2</v>
      </c>
    </row>
    <row r="10" spans="1:19" ht="15.6">
      <c r="A10" s="42">
        <v>1</v>
      </c>
      <c r="B10" s="15" t="s">
        <v>232</v>
      </c>
      <c r="C10" s="9" t="s">
        <v>233</v>
      </c>
      <c r="D10" s="65">
        <v>3000000</v>
      </c>
      <c r="E10" s="10" t="s">
        <v>234</v>
      </c>
      <c r="F10" s="10" t="s">
        <v>43</v>
      </c>
      <c r="G10" s="28"/>
      <c r="H10" s="9"/>
      <c r="I10" s="29"/>
      <c r="J10" s="30"/>
      <c r="K10" s="9"/>
      <c r="L10" s="30"/>
      <c r="M10" s="9"/>
      <c r="N10" s="30"/>
      <c r="O10" s="9"/>
      <c r="P10" s="30"/>
      <c r="Q10" s="9"/>
      <c r="R10" s="9"/>
      <c r="S10" s="10" t="s">
        <v>28</v>
      </c>
    </row>
    <row r="11" spans="1:19" ht="15.6">
      <c r="A11" s="12"/>
      <c r="B11" s="15"/>
      <c r="C11" s="11" t="s">
        <v>235</v>
      </c>
      <c r="D11" s="52"/>
      <c r="E11" s="12"/>
      <c r="F11" s="12" t="s">
        <v>30</v>
      </c>
      <c r="G11" s="31"/>
      <c r="H11" s="11"/>
      <c r="I11" s="32"/>
      <c r="J11" s="17"/>
      <c r="K11" s="11"/>
      <c r="L11" s="17"/>
      <c r="M11" s="11"/>
      <c r="N11" s="17"/>
      <c r="O11" s="11"/>
      <c r="P11" s="17"/>
      <c r="Q11" s="11"/>
      <c r="R11" s="11"/>
      <c r="S11" s="12"/>
    </row>
    <row r="12" spans="1:19" ht="15.6">
      <c r="A12" s="14"/>
      <c r="B12" s="16"/>
      <c r="C12" s="13" t="s">
        <v>236</v>
      </c>
      <c r="D12" s="55"/>
      <c r="E12" s="14"/>
      <c r="F12" s="14"/>
      <c r="G12" s="34"/>
      <c r="H12" s="13"/>
      <c r="I12" s="20"/>
      <c r="J12" s="35"/>
      <c r="K12" s="13"/>
      <c r="L12" s="35"/>
      <c r="M12" s="13"/>
      <c r="N12" s="35"/>
      <c r="O12" s="13"/>
      <c r="P12" s="35"/>
      <c r="Q12" s="13"/>
      <c r="R12" s="13"/>
      <c r="S12" s="14"/>
    </row>
    <row r="13" spans="1:19" ht="15.6">
      <c r="A13" s="42">
        <v>2</v>
      </c>
      <c r="B13" s="54" t="s">
        <v>237</v>
      </c>
      <c r="C13" s="9" t="s">
        <v>238</v>
      </c>
      <c r="D13" s="65">
        <v>260000</v>
      </c>
      <c r="E13" s="10" t="s">
        <v>50</v>
      </c>
      <c r="F13" s="10" t="s">
        <v>43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12" t="s">
        <v>28</v>
      </c>
    </row>
    <row r="14" spans="1:19" ht="15.6">
      <c r="A14" s="14"/>
      <c r="B14" s="40"/>
      <c r="C14" s="13" t="s">
        <v>239</v>
      </c>
      <c r="D14" s="55"/>
      <c r="E14" s="14"/>
      <c r="F14" s="14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4"/>
    </row>
    <row r="15" spans="1:19" ht="15.6">
      <c r="A15" s="42">
        <v>3</v>
      </c>
      <c r="B15" s="54" t="s">
        <v>240</v>
      </c>
      <c r="C15" s="9" t="s">
        <v>241</v>
      </c>
      <c r="D15" s="65">
        <v>16000</v>
      </c>
      <c r="E15" s="10" t="s">
        <v>50</v>
      </c>
      <c r="F15" s="10" t="s">
        <v>43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12" t="s">
        <v>28</v>
      </c>
    </row>
    <row r="16" spans="1:19" ht="15.6">
      <c r="A16" s="14"/>
      <c r="B16" s="40"/>
      <c r="C16" s="13" t="s">
        <v>242</v>
      </c>
      <c r="D16" s="55"/>
      <c r="E16" s="14"/>
      <c r="F16" s="14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4"/>
    </row>
    <row r="17" spans="1:19" ht="15.6">
      <c r="A17" s="90">
        <v>4</v>
      </c>
      <c r="B17" s="19" t="s">
        <v>243</v>
      </c>
      <c r="C17" s="9" t="s">
        <v>244</v>
      </c>
      <c r="D17" s="65">
        <v>15500000</v>
      </c>
      <c r="E17" s="10" t="s">
        <v>50</v>
      </c>
      <c r="F17" s="10" t="s">
        <v>43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12" t="s">
        <v>28</v>
      </c>
    </row>
    <row r="18" spans="1:19" ht="15.6">
      <c r="A18" s="14"/>
      <c r="B18" s="16"/>
      <c r="C18" s="13"/>
      <c r="D18" s="55"/>
      <c r="E18" s="14"/>
      <c r="F18" s="14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4"/>
    </row>
    <row r="19" spans="1:19" ht="15.6">
      <c r="A19" s="91">
        <v>5</v>
      </c>
      <c r="B19" s="149" t="s">
        <v>245</v>
      </c>
      <c r="C19" s="28" t="s">
        <v>246</v>
      </c>
      <c r="D19" s="150">
        <v>3604800</v>
      </c>
      <c r="E19" s="78" t="s">
        <v>50</v>
      </c>
      <c r="F19" s="78" t="s">
        <v>43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9"/>
      <c r="S19" s="12" t="s">
        <v>28</v>
      </c>
    </row>
    <row r="20" spans="1:19" ht="15.6">
      <c r="A20" s="79"/>
      <c r="B20" s="83"/>
      <c r="C20" s="34"/>
      <c r="D20" s="82"/>
      <c r="E20" s="79"/>
      <c r="F20" s="79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13"/>
      <c r="S20" s="14"/>
    </row>
    <row r="21" spans="1:19" ht="15.6">
      <c r="A21" s="91">
        <v>6</v>
      </c>
      <c r="B21" s="149" t="s">
        <v>247</v>
      </c>
      <c r="C21" s="28" t="s">
        <v>248</v>
      </c>
      <c r="D21" s="150">
        <v>132000</v>
      </c>
      <c r="E21" s="78" t="s">
        <v>50</v>
      </c>
      <c r="F21" s="78" t="s">
        <v>43</v>
      </c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9"/>
      <c r="S21" s="12" t="s">
        <v>28</v>
      </c>
    </row>
    <row r="22" spans="1:19" ht="15.6">
      <c r="A22" s="79"/>
      <c r="B22" s="83"/>
      <c r="C22" s="34"/>
      <c r="D22" s="82"/>
      <c r="E22" s="79"/>
      <c r="F22" s="79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3"/>
      <c r="S22" s="14"/>
    </row>
    <row r="23" spans="1:19" ht="15.6">
      <c r="A23" s="90">
        <v>7</v>
      </c>
      <c r="B23" s="89" t="s">
        <v>249</v>
      </c>
      <c r="C23" s="31" t="s">
        <v>250</v>
      </c>
      <c r="D23" s="134">
        <v>722000</v>
      </c>
      <c r="E23" s="78" t="s">
        <v>50</v>
      </c>
      <c r="F23" s="78" t="s">
        <v>43</v>
      </c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9"/>
      <c r="S23" s="12" t="s">
        <v>28</v>
      </c>
    </row>
    <row r="24" spans="1:19" ht="15.6">
      <c r="A24" s="118"/>
      <c r="B24" s="89"/>
      <c r="C24" s="31" t="s">
        <v>251</v>
      </c>
      <c r="D24" s="134"/>
      <c r="E24" s="126"/>
      <c r="F24" s="126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11"/>
      <c r="S24" s="12"/>
    </row>
    <row r="25" spans="1:19" ht="15.6">
      <c r="A25" s="118"/>
      <c r="B25" s="15"/>
      <c r="C25" s="32" t="s">
        <v>546</v>
      </c>
      <c r="D25" s="52">
        <v>300000</v>
      </c>
      <c r="E25" s="126" t="s">
        <v>50</v>
      </c>
      <c r="F25" s="126" t="s">
        <v>43</v>
      </c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11"/>
      <c r="S25" s="12"/>
    </row>
    <row r="26" spans="1:19" ht="15.6">
      <c r="A26" s="14"/>
      <c r="B26" s="83"/>
      <c r="C26" s="34" t="s">
        <v>545</v>
      </c>
      <c r="D26" s="82"/>
      <c r="E26" s="79"/>
      <c r="F26" s="79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13"/>
      <c r="S26" s="14"/>
    </row>
    <row r="27" spans="1:19" ht="15.6">
      <c r="A27" s="118">
        <v>8</v>
      </c>
      <c r="B27" s="15" t="s">
        <v>379</v>
      </c>
      <c r="C27" s="32" t="s">
        <v>380</v>
      </c>
      <c r="D27" s="52">
        <v>20000</v>
      </c>
      <c r="E27" s="12" t="s">
        <v>50</v>
      </c>
      <c r="F27" s="12" t="s">
        <v>43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2" t="s">
        <v>28</v>
      </c>
    </row>
    <row r="28" spans="1:19" ht="15.6">
      <c r="A28" s="12"/>
      <c r="B28" s="15" t="s">
        <v>378</v>
      </c>
      <c r="C28" s="11" t="s">
        <v>381</v>
      </c>
      <c r="D28" s="52"/>
      <c r="E28" s="11"/>
      <c r="F28" s="12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5.6">
      <c r="A29" s="14"/>
      <c r="B29" s="16"/>
      <c r="C29" s="13"/>
      <c r="D29" s="55"/>
      <c r="E29" s="13"/>
      <c r="F29" s="14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</sheetData>
  <mergeCells count="5">
    <mergeCell ref="A2:R2"/>
    <mergeCell ref="A3:R3"/>
    <mergeCell ref="A4:R4"/>
    <mergeCell ref="G8:I8"/>
    <mergeCell ref="J8:R8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50"/>
  <sheetViews>
    <sheetView workbookViewId="0">
      <selection activeCell="B17" sqref="B17"/>
    </sheetView>
  </sheetViews>
  <sheetFormatPr defaultRowHeight="13.8"/>
  <cols>
    <col min="1" max="1" width="5.19921875" customWidth="1"/>
    <col min="2" max="2" width="23.296875" customWidth="1"/>
    <col min="3" max="3" width="22.69921875" customWidth="1"/>
    <col min="4" max="4" width="8.296875" customWidth="1"/>
    <col min="5" max="5" width="7.09765625" customWidth="1"/>
    <col min="6" max="6" width="8.3984375" customWidth="1"/>
    <col min="7" max="7" width="3.8984375" customWidth="1"/>
    <col min="8" max="8" width="3.3984375" customWidth="1"/>
    <col min="9" max="9" width="3.19921875" customWidth="1"/>
    <col min="10" max="10" width="3.5" customWidth="1"/>
    <col min="11" max="11" width="3.09765625" customWidth="1"/>
    <col min="12" max="12" width="3.5" customWidth="1"/>
    <col min="13" max="13" width="3.19921875" customWidth="1"/>
    <col min="14" max="14" width="3.3984375" customWidth="1"/>
    <col min="15" max="15" width="3.59765625" customWidth="1"/>
    <col min="16" max="17" width="3.5" customWidth="1"/>
    <col min="18" max="18" width="2.796875" customWidth="1"/>
    <col min="19" max="19" width="6.19921875" customWidth="1"/>
  </cols>
  <sheetData>
    <row r="1" spans="1:19" ht="18.600000000000001">
      <c r="A1" s="305" t="s">
        <v>269</v>
      </c>
      <c r="B1" s="305"/>
      <c r="C1" s="296"/>
    </row>
    <row r="2" spans="1:19" ht="15.6">
      <c r="A2" s="371" t="s">
        <v>262</v>
      </c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  <c r="Q2" s="371"/>
      <c r="R2" s="371"/>
      <c r="S2" s="136"/>
    </row>
    <row r="3" spans="1:19" ht="15.6">
      <c r="A3" s="371" t="s">
        <v>263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  <c r="S3" s="136"/>
    </row>
    <row r="4" spans="1:19" ht="15.6">
      <c r="A4" s="371" t="s">
        <v>264</v>
      </c>
      <c r="B4" s="371"/>
      <c r="C4" s="371"/>
      <c r="D4" s="371"/>
      <c r="E4" s="371"/>
      <c r="F4" s="371"/>
      <c r="G4" s="371"/>
      <c r="H4" s="371"/>
      <c r="I4" s="371"/>
      <c r="J4" s="371"/>
      <c r="K4" s="371"/>
      <c r="L4" s="371"/>
      <c r="M4" s="371"/>
      <c r="N4" s="371"/>
      <c r="O4" s="371"/>
      <c r="P4" s="371"/>
      <c r="Q4" s="371"/>
      <c r="R4" s="371"/>
      <c r="S4" s="136"/>
    </row>
    <row r="5" spans="1:19" ht="17.399999999999999">
      <c r="A5" s="23" t="s">
        <v>365</v>
      </c>
      <c r="B5" s="23"/>
      <c r="C5" s="24"/>
      <c r="D5" s="24"/>
      <c r="E5" s="25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6"/>
      <c r="S5" s="26"/>
    </row>
    <row r="6" spans="1:19" ht="17.399999999999999">
      <c r="A6" s="23"/>
      <c r="B6" s="23" t="s">
        <v>601</v>
      </c>
      <c r="C6" s="24"/>
      <c r="D6" s="24"/>
      <c r="E6" s="25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6"/>
      <c r="S6" s="26"/>
    </row>
    <row r="7" spans="1:19" ht="15.6">
      <c r="A7" s="18"/>
      <c r="B7" s="159" t="s">
        <v>402</v>
      </c>
      <c r="C7" s="159"/>
      <c r="D7" s="37"/>
      <c r="E7" s="38"/>
      <c r="F7" s="18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ht="15.6">
      <c r="A8" s="18"/>
      <c r="B8" s="17"/>
      <c r="C8" s="17"/>
      <c r="D8" s="37"/>
      <c r="E8" s="38"/>
      <c r="F8" s="18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19" ht="15.6">
      <c r="A9" s="263" t="s">
        <v>11</v>
      </c>
      <c r="B9" s="263" t="s">
        <v>13</v>
      </c>
      <c r="C9" s="263" t="s">
        <v>14</v>
      </c>
      <c r="D9" s="263" t="s">
        <v>6</v>
      </c>
      <c r="E9" s="263" t="s">
        <v>16</v>
      </c>
      <c r="F9" s="263" t="s">
        <v>33</v>
      </c>
      <c r="G9" s="393" t="s">
        <v>86</v>
      </c>
      <c r="H9" s="394"/>
      <c r="I9" s="395"/>
      <c r="J9" s="264" t="s">
        <v>469</v>
      </c>
      <c r="K9" s="265"/>
      <c r="L9" s="265"/>
      <c r="M9" s="265"/>
      <c r="N9" s="265"/>
      <c r="O9" s="265"/>
      <c r="P9" s="265"/>
      <c r="Q9" s="265"/>
      <c r="R9" s="266"/>
      <c r="S9" s="263" t="s">
        <v>2</v>
      </c>
    </row>
    <row r="10" spans="1:19" ht="21">
      <c r="A10" s="267" t="s">
        <v>12</v>
      </c>
      <c r="B10" s="267"/>
      <c r="C10" s="313" t="s">
        <v>15</v>
      </c>
      <c r="D10" s="267" t="s">
        <v>32</v>
      </c>
      <c r="E10" s="267" t="s">
        <v>2</v>
      </c>
      <c r="F10" s="267" t="s">
        <v>34</v>
      </c>
      <c r="G10" s="268" t="s">
        <v>17</v>
      </c>
      <c r="H10" s="269" t="s">
        <v>18</v>
      </c>
      <c r="I10" s="270" t="s">
        <v>19</v>
      </c>
      <c r="J10" s="271" t="s">
        <v>20</v>
      </c>
      <c r="K10" s="269" t="s">
        <v>21</v>
      </c>
      <c r="L10" s="271" t="s">
        <v>22</v>
      </c>
      <c r="M10" s="269" t="s">
        <v>23</v>
      </c>
      <c r="N10" s="271" t="s">
        <v>24</v>
      </c>
      <c r="O10" s="269" t="s">
        <v>25</v>
      </c>
      <c r="P10" s="271" t="s">
        <v>26</v>
      </c>
      <c r="Q10" s="269" t="s">
        <v>27</v>
      </c>
      <c r="R10" s="269" t="s">
        <v>28</v>
      </c>
      <c r="S10" s="267" t="s">
        <v>473</v>
      </c>
    </row>
    <row r="11" spans="1:19" ht="15.6">
      <c r="A11" s="80">
        <v>1</v>
      </c>
      <c r="B11" s="120" t="s">
        <v>44</v>
      </c>
      <c r="C11" s="11" t="s">
        <v>210</v>
      </c>
      <c r="D11" s="62">
        <v>10000</v>
      </c>
      <c r="E11" s="19" t="s">
        <v>38</v>
      </c>
      <c r="F11" s="10" t="s">
        <v>43</v>
      </c>
      <c r="G11" s="28"/>
      <c r="H11" s="9"/>
      <c r="I11" s="29"/>
      <c r="J11" s="30"/>
      <c r="K11" s="9"/>
      <c r="L11" s="30"/>
      <c r="M11" s="9"/>
      <c r="N11" s="30"/>
      <c r="O11" s="9"/>
      <c r="P11" s="30"/>
      <c r="Q11" s="9"/>
      <c r="R11" s="9"/>
      <c r="S11" s="12" t="s">
        <v>18</v>
      </c>
    </row>
    <row r="12" spans="1:19" ht="15.6">
      <c r="A12" s="81"/>
      <c r="B12" s="121" t="s">
        <v>45</v>
      </c>
      <c r="C12" s="11" t="s">
        <v>211</v>
      </c>
      <c r="D12" s="62"/>
      <c r="E12" s="15"/>
      <c r="F12" s="12"/>
      <c r="G12" s="31"/>
      <c r="H12" s="11"/>
      <c r="I12" s="32"/>
      <c r="J12" s="17"/>
      <c r="K12" s="11"/>
      <c r="L12" s="17"/>
      <c r="M12" s="11"/>
      <c r="N12" s="17"/>
      <c r="O12" s="11"/>
      <c r="P12" s="17"/>
      <c r="Q12" s="11"/>
      <c r="R12" s="11"/>
      <c r="S12" s="12"/>
    </row>
    <row r="13" spans="1:19" ht="15.6">
      <c r="A13" s="33"/>
      <c r="B13" s="119"/>
      <c r="C13" s="48"/>
      <c r="D13" s="73"/>
      <c r="E13" s="16"/>
      <c r="F13" s="14"/>
      <c r="G13" s="34"/>
      <c r="H13" s="13"/>
      <c r="I13" s="20"/>
      <c r="J13" s="35"/>
      <c r="K13" s="13"/>
      <c r="L13" s="35"/>
      <c r="M13" s="13"/>
      <c r="N13" s="35"/>
      <c r="O13" s="13"/>
      <c r="P13" s="35"/>
      <c r="Q13" s="13"/>
      <c r="R13" s="13"/>
      <c r="S13" s="14"/>
    </row>
    <row r="14" spans="1:19" ht="15.6">
      <c r="A14" s="125">
        <v>2</v>
      </c>
      <c r="B14" s="349" t="s">
        <v>46</v>
      </c>
      <c r="C14" s="17" t="s">
        <v>212</v>
      </c>
      <c r="D14" s="65">
        <v>70000</v>
      </c>
      <c r="E14" s="19" t="s">
        <v>38</v>
      </c>
      <c r="F14" s="10" t="s">
        <v>43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2" t="s">
        <v>23</v>
      </c>
    </row>
    <row r="15" spans="1:19" ht="15.6">
      <c r="A15" s="126"/>
      <c r="B15" s="122" t="s">
        <v>47</v>
      </c>
      <c r="C15" s="17" t="s">
        <v>213</v>
      </c>
      <c r="D15" s="36"/>
      <c r="E15" s="15"/>
      <c r="F15" s="12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2"/>
    </row>
    <row r="16" spans="1:19" ht="15.6">
      <c r="A16" s="126"/>
      <c r="B16" s="122"/>
      <c r="C16" s="17" t="s">
        <v>214</v>
      </c>
      <c r="D16" s="36"/>
      <c r="E16" s="15"/>
      <c r="F16" s="12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2"/>
    </row>
    <row r="17" spans="1:19" ht="15.6">
      <c r="A17" s="127"/>
      <c r="B17" s="123"/>
      <c r="C17" s="70" t="s">
        <v>215</v>
      </c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131"/>
    </row>
    <row r="18" spans="1:19" ht="15.6">
      <c r="A18" s="68">
        <v>3</v>
      </c>
      <c r="B18" s="122" t="s">
        <v>48</v>
      </c>
      <c r="C18" s="9" t="s">
        <v>212</v>
      </c>
      <c r="D18" s="46">
        <v>53000</v>
      </c>
      <c r="E18" s="45" t="s">
        <v>38</v>
      </c>
      <c r="F18" s="66" t="s">
        <v>43</v>
      </c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74" t="s">
        <v>21</v>
      </c>
    </row>
    <row r="19" spans="1:19" ht="15.6">
      <c r="A19" s="67"/>
      <c r="B19" s="122"/>
      <c r="C19" s="11" t="s">
        <v>213</v>
      </c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74"/>
    </row>
    <row r="20" spans="1:19" ht="15.6">
      <c r="A20" s="67"/>
      <c r="B20" s="122"/>
      <c r="C20" s="11" t="s">
        <v>214</v>
      </c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74"/>
    </row>
    <row r="21" spans="1:19" ht="15.6">
      <c r="A21" s="67"/>
      <c r="B21" s="122"/>
      <c r="C21" s="11" t="s">
        <v>216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74"/>
    </row>
    <row r="22" spans="1:19" ht="15.6">
      <c r="A22" s="67"/>
      <c r="B22" s="122"/>
      <c r="C22" s="11" t="s">
        <v>217</v>
      </c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74"/>
    </row>
    <row r="23" spans="1:19" ht="15.6">
      <c r="A23" s="67"/>
      <c r="B23" s="122"/>
      <c r="C23" s="13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131"/>
    </row>
    <row r="24" spans="1:19" ht="15.6">
      <c r="A24" s="68">
        <v>4</v>
      </c>
      <c r="B24" s="349" t="s">
        <v>218</v>
      </c>
      <c r="C24" s="11" t="s">
        <v>219</v>
      </c>
      <c r="D24" s="46">
        <v>30000</v>
      </c>
      <c r="E24" s="45" t="s">
        <v>38</v>
      </c>
      <c r="F24" s="66" t="s">
        <v>43</v>
      </c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74" t="s">
        <v>24</v>
      </c>
    </row>
    <row r="25" spans="1:19" ht="15.6">
      <c r="A25" s="64"/>
      <c r="B25" s="122" t="s">
        <v>54</v>
      </c>
      <c r="C25" s="11" t="s">
        <v>220</v>
      </c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</row>
    <row r="26" spans="1:19" ht="15">
      <c r="A26" s="47"/>
      <c r="B26" s="124"/>
      <c r="C26" s="8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</row>
    <row r="27" spans="1:19" ht="15.6">
      <c r="A27" s="22"/>
      <c r="B27" s="17"/>
      <c r="C27" s="6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</row>
    <row r="28" spans="1:19" ht="15.6">
      <c r="A28" s="22"/>
      <c r="B28" s="17"/>
      <c r="C28" s="6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 ht="15.6">
      <c r="A29" s="22"/>
      <c r="B29" s="17"/>
      <c r="C29" s="6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</row>
    <row r="30" spans="1:19" ht="18.600000000000001">
      <c r="A30" s="305" t="s">
        <v>269</v>
      </c>
      <c r="B30" s="305"/>
      <c r="C30" s="296"/>
    </row>
    <row r="31" spans="1:19" ht="15.6">
      <c r="A31" s="371" t="s">
        <v>262</v>
      </c>
      <c r="B31" s="371"/>
      <c r="C31" s="371"/>
      <c r="D31" s="371"/>
      <c r="E31" s="371"/>
      <c r="F31" s="371"/>
      <c r="G31" s="371"/>
      <c r="H31" s="371"/>
      <c r="I31" s="371"/>
      <c r="J31" s="371"/>
      <c r="K31" s="371"/>
      <c r="L31" s="371"/>
      <c r="M31" s="371"/>
      <c r="N31" s="371"/>
      <c r="O31" s="371"/>
      <c r="P31" s="371"/>
      <c r="Q31" s="371"/>
      <c r="R31" s="371"/>
      <c r="S31" s="136"/>
    </row>
    <row r="32" spans="1:19" ht="15.6">
      <c r="A32" s="371" t="s">
        <v>263</v>
      </c>
      <c r="B32" s="371"/>
      <c r="C32" s="371"/>
      <c r="D32" s="371"/>
      <c r="E32" s="371"/>
      <c r="F32" s="371"/>
      <c r="G32" s="371"/>
      <c r="H32" s="371"/>
      <c r="I32" s="371"/>
      <c r="J32" s="371"/>
      <c r="K32" s="371"/>
      <c r="L32" s="371"/>
      <c r="M32" s="371"/>
      <c r="N32" s="371"/>
      <c r="O32" s="371"/>
      <c r="P32" s="371"/>
      <c r="Q32" s="371"/>
      <c r="R32" s="371"/>
      <c r="S32" s="136"/>
    </row>
    <row r="33" spans="1:19" ht="15.6">
      <c r="A33" s="371" t="s">
        <v>264</v>
      </c>
      <c r="B33" s="371"/>
      <c r="C33" s="371"/>
      <c r="D33" s="371"/>
      <c r="E33" s="371"/>
      <c r="F33" s="371"/>
      <c r="G33" s="371"/>
      <c r="H33" s="371"/>
      <c r="I33" s="371"/>
      <c r="J33" s="371"/>
      <c r="K33" s="371"/>
      <c r="L33" s="371"/>
      <c r="M33" s="371"/>
      <c r="N33" s="371"/>
      <c r="O33" s="371"/>
      <c r="P33" s="371"/>
      <c r="Q33" s="371"/>
      <c r="R33" s="371"/>
      <c r="S33" s="136"/>
    </row>
    <row r="34" spans="1:19" ht="17.399999999999999">
      <c r="A34" s="23" t="s">
        <v>365</v>
      </c>
      <c r="B34" s="23"/>
      <c r="C34" s="24"/>
      <c r="D34" s="24"/>
      <c r="E34" s="25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6"/>
      <c r="S34" s="26"/>
    </row>
    <row r="35" spans="1:19" ht="17.399999999999999">
      <c r="A35" s="23"/>
      <c r="B35" s="23" t="s">
        <v>601</v>
      </c>
      <c r="C35" s="24"/>
      <c r="D35" s="24"/>
      <c r="E35" s="25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6"/>
      <c r="S35" s="26"/>
    </row>
    <row r="36" spans="1:19" ht="15.6">
      <c r="A36" s="18"/>
      <c r="B36" s="159" t="s">
        <v>402</v>
      </c>
      <c r="C36" s="159"/>
      <c r="D36" s="37"/>
      <c r="E36" s="38"/>
      <c r="F36" s="18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 spans="1:19" ht="15.6">
      <c r="A37" s="18"/>
      <c r="B37" s="17"/>
      <c r="C37" s="17"/>
      <c r="D37" s="37"/>
      <c r="E37" s="38"/>
      <c r="F37" s="18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  <row r="38" spans="1:19" ht="15.6">
      <c r="A38" s="263" t="s">
        <v>11</v>
      </c>
      <c r="B38" s="263" t="s">
        <v>13</v>
      </c>
      <c r="C38" s="263" t="s">
        <v>14</v>
      </c>
      <c r="D38" s="263" t="s">
        <v>6</v>
      </c>
      <c r="E38" s="263" t="s">
        <v>16</v>
      </c>
      <c r="F38" s="263" t="s">
        <v>33</v>
      </c>
      <c r="G38" s="393" t="s">
        <v>86</v>
      </c>
      <c r="H38" s="394"/>
      <c r="I38" s="395"/>
      <c r="J38" s="264" t="s">
        <v>469</v>
      </c>
      <c r="K38" s="265"/>
      <c r="L38" s="265"/>
      <c r="M38" s="265"/>
      <c r="N38" s="265"/>
      <c r="O38" s="265"/>
      <c r="P38" s="265"/>
      <c r="Q38" s="265"/>
      <c r="R38" s="266"/>
      <c r="S38" s="263" t="s">
        <v>2</v>
      </c>
    </row>
    <row r="39" spans="1:19" ht="21">
      <c r="A39" s="267" t="s">
        <v>12</v>
      </c>
      <c r="B39" s="267"/>
      <c r="C39" s="267" t="s">
        <v>15</v>
      </c>
      <c r="D39" s="267" t="s">
        <v>32</v>
      </c>
      <c r="E39" s="267" t="s">
        <v>2</v>
      </c>
      <c r="F39" s="267" t="s">
        <v>34</v>
      </c>
      <c r="G39" s="268" t="s">
        <v>17</v>
      </c>
      <c r="H39" s="269" t="s">
        <v>18</v>
      </c>
      <c r="I39" s="270" t="s">
        <v>19</v>
      </c>
      <c r="J39" s="271" t="s">
        <v>20</v>
      </c>
      <c r="K39" s="269" t="s">
        <v>21</v>
      </c>
      <c r="L39" s="271" t="s">
        <v>22</v>
      </c>
      <c r="M39" s="269" t="s">
        <v>23</v>
      </c>
      <c r="N39" s="271" t="s">
        <v>24</v>
      </c>
      <c r="O39" s="269" t="s">
        <v>25</v>
      </c>
      <c r="P39" s="271" t="s">
        <v>26</v>
      </c>
      <c r="Q39" s="269" t="s">
        <v>27</v>
      </c>
      <c r="R39" s="269" t="s">
        <v>28</v>
      </c>
      <c r="S39" s="267" t="s">
        <v>473</v>
      </c>
    </row>
    <row r="40" spans="1:19" ht="15.6">
      <c r="A40" s="80">
        <v>5</v>
      </c>
      <c r="B40" s="348" t="s">
        <v>51</v>
      </c>
      <c r="C40" s="147" t="s">
        <v>403</v>
      </c>
      <c r="D40" s="21">
        <v>96500</v>
      </c>
      <c r="E40" s="19" t="s">
        <v>38</v>
      </c>
      <c r="F40" s="10" t="s">
        <v>43</v>
      </c>
      <c r="G40" s="28"/>
      <c r="H40" s="9"/>
      <c r="I40" s="29"/>
      <c r="J40" s="30"/>
      <c r="K40" s="9"/>
      <c r="L40" s="30"/>
      <c r="M40" s="9"/>
      <c r="N40" s="30"/>
      <c r="O40" s="9"/>
      <c r="P40" s="30"/>
      <c r="Q40" s="9"/>
      <c r="R40" s="9"/>
      <c r="S40" s="12" t="s">
        <v>19</v>
      </c>
    </row>
    <row r="41" spans="1:19" ht="15.6">
      <c r="A41" s="81"/>
      <c r="B41" s="128"/>
      <c r="C41" s="148"/>
      <c r="D41" s="62"/>
      <c r="E41" s="15"/>
      <c r="F41" s="12"/>
      <c r="G41" s="31"/>
      <c r="H41" s="11"/>
      <c r="I41" s="32"/>
      <c r="J41" s="17"/>
      <c r="K41" s="11"/>
      <c r="L41" s="17"/>
      <c r="M41" s="11"/>
      <c r="N41" s="17"/>
      <c r="O41" s="11"/>
      <c r="P41" s="17"/>
      <c r="Q41" s="11"/>
      <c r="R41" s="11"/>
      <c r="S41" s="12"/>
    </row>
    <row r="42" spans="1:19" ht="15.6">
      <c r="A42" s="81"/>
      <c r="B42" s="121"/>
      <c r="C42" s="11"/>
      <c r="D42" s="311"/>
      <c r="E42" s="15"/>
      <c r="F42" s="12"/>
      <c r="G42" s="31"/>
      <c r="H42" s="11"/>
      <c r="I42" s="32"/>
      <c r="J42" s="17"/>
      <c r="K42" s="11"/>
      <c r="L42" s="17"/>
      <c r="M42" s="11"/>
      <c r="N42" s="17"/>
      <c r="O42" s="11"/>
      <c r="P42" s="17"/>
      <c r="Q42" s="11"/>
      <c r="R42" s="11"/>
      <c r="S42" s="14"/>
    </row>
    <row r="43" spans="1:19" ht="18">
      <c r="A43" s="80">
        <v>6</v>
      </c>
      <c r="B43" s="348" t="s">
        <v>209</v>
      </c>
      <c r="C43" s="147" t="s">
        <v>404</v>
      </c>
      <c r="D43" s="234">
        <v>48000</v>
      </c>
      <c r="E43" s="19" t="s">
        <v>38</v>
      </c>
      <c r="F43" s="10" t="s">
        <v>43</v>
      </c>
      <c r="G43" s="28"/>
      <c r="H43" s="9"/>
      <c r="I43" s="29"/>
      <c r="J43" s="30"/>
      <c r="K43" s="9"/>
      <c r="L43" s="30"/>
      <c r="M43" s="9"/>
      <c r="N43" s="30"/>
      <c r="O43" s="9"/>
      <c r="P43" s="30"/>
      <c r="Q43" s="9"/>
      <c r="R43" s="9"/>
      <c r="S43" s="12" t="s">
        <v>19</v>
      </c>
    </row>
    <row r="44" spans="1:19" ht="15.6">
      <c r="A44" s="81"/>
      <c r="B44" s="128"/>
      <c r="C44" s="148" t="s">
        <v>405</v>
      </c>
      <c r="D44" s="62"/>
      <c r="E44" s="15"/>
      <c r="F44" s="12"/>
      <c r="G44" s="31"/>
      <c r="H44" s="11"/>
      <c r="I44" s="32"/>
      <c r="J44" s="17"/>
      <c r="K44" s="11"/>
      <c r="L44" s="17"/>
      <c r="M44" s="11"/>
      <c r="N44" s="17"/>
      <c r="O44" s="11"/>
      <c r="P44" s="17"/>
      <c r="Q44" s="11"/>
      <c r="R44" s="11"/>
      <c r="S44" s="12"/>
    </row>
    <row r="45" spans="1:19" ht="15.6">
      <c r="A45" s="81"/>
      <c r="B45" s="121"/>
      <c r="C45" s="11"/>
      <c r="D45" s="62"/>
      <c r="E45" s="15"/>
      <c r="F45" s="12"/>
      <c r="G45" s="31"/>
      <c r="H45" s="11"/>
      <c r="I45" s="32"/>
      <c r="J45" s="17"/>
      <c r="K45" s="11"/>
      <c r="L45" s="17"/>
      <c r="M45" s="11"/>
      <c r="N45" s="17"/>
      <c r="O45" s="11"/>
      <c r="P45" s="17"/>
      <c r="Q45" s="11"/>
      <c r="R45" s="11"/>
      <c r="S45" s="12"/>
    </row>
    <row r="46" spans="1:19" ht="15.6">
      <c r="A46" s="33"/>
      <c r="B46" s="119"/>
      <c r="C46" s="86"/>
      <c r="D46" s="73"/>
      <c r="E46" s="16"/>
      <c r="F46" s="14"/>
      <c r="G46" s="34"/>
      <c r="H46" s="13"/>
      <c r="I46" s="20"/>
      <c r="J46" s="35"/>
      <c r="K46" s="13"/>
      <c r="L46" s="35"/>
      <c r="M46" s="13"/>
      <c r="N46" s="35"/>
      <c r="O46" s="13"/>
      <c r="P46" s="35"/>
      <c r="Q46" s="13"/>
      <c r="R46" s="13"/>
      <c r="S46" s="14"/>
    </row>
    <row r="47" spans="1:19" ht="18">
      <c r="A47" s="80">
        <v>7</v>
      </c>
      <c r="B47" s="348" t="s">
        <v>209</v>
      </c>
      <c r="C47" s="147" t="s">
        <v>406</v>
      </c>
      <c r="D47" s="234">
        <v>115000</v>
      </c>
      <c r="E47" s="19" t="s">
        <v>38</v>
      </c>
      <c r="F47" s="10" t="s">
        <v>43</v>
      </c>
      <c r="G47" s="28"/>
      <c r="H47" s="9"/>
      <c r="I47" s="29"/>
      <c r="J47" s="30"/>
      <c r="K47" s="9"/>
      <c r="L47" s="30"/>
      <c r="M47" s="9"/>
      <c r="N47" s="30"/>
      <c r="O47" s="9"/>
      <c r="P47" s="30"/>
      <c r="Q47" s="9"/>
      <c r="R47" s="9"/>
      <c r="S47" s="12" t="s">
        <v>19</v>
      </c>
    </row>
    <row r="48" spans="1:19" ht="15.6">
      <c r="A48" s="81"/>
      <c r="B48" s="135"/>
      <c r="C48" s="148"/>
      <c r="D48" s="62"/>
      <c r="E48" s="15"/>
      <c r="F48" s="12"/>
      <c r="G48" s="31"/>
      <c r="H48" s="11"/>
      <c r="I48" s="32"/>
      <c r="J48" s="17"/>
      <c r="K48" s="11"/>
      <c r="L48" s="17"/>
      <c r="M48" s="11"/>
      <c r="N48" s="17"/>
      <c r="O48" s="11"/>
      <c r="P48" s="17"/>
      <c r="Q48" s="11"/>
      <c r="R48" s="11"/>
      <c r="S48" s="11"/>
    </row>
    <row r="49" spans="1:19" ht="15.6">
      <c r="A49" s="81"/>
      <c r="B49" s="121"/>
      <c r="C49" s="11"/>
      <c r="D49" s="62"/>
      <c r="E49" s="15"/>
      <c r="F49" s="12"/>
      <c r="G49" s="31"/>
      <c r="H49" s="11"/>
      <c r="I49" s="32"/>
      <c r="J49" s="17"/>
      <c r="K49" s="11"/>
      <c r="L49" s="17"/>
      <c r="M49" s="11"/>
      <c r="N49" s="17"/>
      <c r="O49" s="11"/>
      <c r="P49" s="17"/>
      <c r="Q49" s="11"/>
      <c r="R49" s="11"/>
      <c r="S49" s="11"/>
    </row>
    <row r="50" spans="1:19" ht="15.6">
      <c r="A50" s="33"/>
      <c r="B50" s="119"/>
      <c r="C50" s="86"/>
      <c r="D50" s="73"/>
      <c r="E50" s="16"/>
      <c r="F50" s="14"/>
      <c r="G50" s="34"/>
      <c r="H50" s="13"/>
      <c r="I50" s="20"/>
      <c r="J50" s="35"/>
      <c r="K50" s="13"/>
      <c r="L50" s="35"/>
      <c r="M50" s="13"/>
      <c r="N50" s="35"/>
      <c r="O50" s="13"/>
      <c r="P50" s="35"/>
      <c r="Q50" s="13"/>
      <c r="R50" s="13"/>
      <c r="S50" s="13"/>
    </row>
  </sheetData>
  <mergeCells count="8">
    <mergeCell ref="A31:R31"/>
    <mergeCell ref="A32:R32"/>
    <mergeCell ref="A33:R33"/>
    <mergeCell ref="G38:I38"/>
    <mergeCell ref="A2:R2"/>
    <mergeCell ref="G9:I9"/>
    <mergeCell ref="A3:R3"/>
    <mergeCell ref="A4:R4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FD589-BF98-4055-B8B9-6A09144AE1E7}">
  <dimension ref="A1:S83"/>
  <sheetViews>
    <sheetView topLeftCell="A55" workbookViewId="0">
      <selection activeCell="C68" sqref="C68"/>
    </sheetView>
  </sheetViews>
  <sheetFormatPr defaultRowHeight="13.8"/>
  <cols>
    <col min="1" max="1" width="5.09765625" customWidth="1"/>
    <col min="2" max="2" width="20.8984375" customWidth="1"/>
    <col min="3" max="3" width="21.3984375" customWidth="1"/>
    <col min="4" max="4" width="8.59765625" customWidth="1"/>
    <col min="5" max="5" width="8.796875" customWidth="1"/>
    <col min="6" max="6" width="10" customWidth="1"/>
    <col min="7" max="7" width="3.8984375" customWidth="1"/>
    <col min="8" max="8" width="3.19921875" customWidth="1"/>
    <col min="9" max="9" width="2.8984375" customWidth="1"/>
    <col min="10" max="11" width="3.3984375" customWidth="1"/>
    <col min="12" max="12" width="3.5" customWidth="1"/>
    <col min="13" max="13" width="3.19921875" customWidth="1"/>
    <col min="14" max="14" width="3.296875" customWidth="1"/>
    <col min="15" max="15" width="3.3984375" customWidth="1"/>
    <col min="16" max="16" width="3.19921875" customWidth="1"/>
    <col min="17" max="17" width="2.69921875" customWidth="1"/>
    <col min="18" max="18" width="2.796875" customWidth="1"/>
  </cols>
  <sheetData>
    <row r="1" spans="1:19" ht="18.600000000000001">
      <c r="A1" s="305" t="s">
        <v>269</v>
      </c>
      <c r="B1" s="305"/>
      <c r="C1" s="296"/>
    </row>
    <row r="2" spans="1:19" ht="15.6">
      <c r="A2" s="371" t="s">
        <v>262</v>
      </c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  <c r="Q2" s="371"/>
      <c r="R2" s="371"/>
    </row>
    <row r="3" spans="1:19" ht="15.6">
      <c r="A3" s="371" t="s">
        <v>263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</row>
    <row r="4" spans="1:19" ht="15.6">
      <c r="A4" s="371" t="s">
        <v>264</v>
      </c>
      <c r="B4" s="371"/>
      <c r="C4" s="371"/>
      <c r="D4" s="371"/>
      <c r="E4" s="371"/>
      <c r="F4" s="371"/>
      <c r="G4" s="371"/>
      <c r="H4" s="371"/>
      <c r="I4" s="371"/>
      <c r="J4" s="371"/>
      <c r="K4" s="371"/>
      <c r="L4" s="371"/>
      <c r="M4" s="371"/>
      <c r="N4" s="371"/>
      <c r="O4" s="371"/>
      <c r="P4" s="371"/>
      <c r="Q4" s="371"/>
      <c r="R4" s="371"/>
    </row>
    <row r="5" spans="1:19" ht="17.399999999999999">
      <c r="A5" s="23" t="s">
        <v>365</v>
      </c>
      <c r="B5" s="23"/>
      <c r="C5" s="24"/>
      <c r="D5" s="24"/>
      <c r="E5" s="25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6"/>
    </row>
    <row r="6" spans="1:19" ht="17.399999999999999">
      <c r="A6" s="23"/>
      <c r="B6" s="23" t="s">
        <v>594</v>
      </c>
      <c r="C6" s="24"/>
      <c r="D6" s="24"/>
      <c r="E6" s="25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6"/>
    </row>
    <row r="7" spans="1:19" ht="15.6">
      <c r="A7" s="18"/>
      <c r="B7" s="159" t="s">
        <v>366</v>
      </c>
      <c r="C7" s="159"/>
      <c r="D7" s="37"/>
      <c r="E7" s="38"/>
      <c r="F7" s="18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19" ht="18.600000000000001">
      <c r="A8" s="297" t="s">
        <v>11</v>
      </c>
      <c r="B8" s="297" t="s">
        <v>13</v>
      </c>
      <c r="C8" s="297" t="s">
        <v>14</v>
      </c>
      <c r="D8" s="297" t="s">
        <v>6</v>
      </c>
      <c r="E8" s="297" t="s">
        <v>16</v>
      </c>
      <c r="F8" s="297" t="s">
        <v>33</v>
      </c>
      <c r="G8" s="387" t="s">
        <v>86</v>
      </c>
      <c r="H8" s="388"/>
      <c r="I8" s="389"/>
      <c r="J8" s="298" t="s">
        <v>469</v>
      </c>
      <c r="K8" s="299"/>
      <c r="L8" s="299"/>
      <c r="M8" s="299"/>
      <c r="N8" s="299"/>
      <c r="O8" s="299"/>
      <c r="P8" s="299"/>
      <c r="Q8" s="299"/>
      <c r="R8" s="299"/>
      <c r="S8" s="356" t="s">
        <v>267</v>
      </c>
    </row>
    <row r="9" spans="1:19" ht="21">
      <c r="A9" s="300" t="s">
        <v>12</v>
      </c>
      <c r="B9" s="300"/>
      <c r="C9" s="300" t="s">
        <v>15</v>
      </c>
      <c r="D9" s="300" t="s">
        <v>32</v>
      </c>
      <c r="E9" s="300" t="s">
        <v>2</v>
      </c>
      <c r="F9" s="300" t="s">
        <v>34</v>
      </c>
      <c r="G9" s="301" t="s">
        <v>17</v>
      </c>
      <c r="H9" s="302" t="s">
        <v>18</v>
      </c>
      <c r="I9" s="303" t="s">
        <v>19</v>
      </c>
      <c r="J9" s="304" t="s">
        <v>20</v>
      </c>
      <c r="K9" s="302" t="s">
        <v>21</v>
      </c>
      <c r="L9" s="304" t="s">
        <v>22</v>
      </c>
      <c r="M9" s="302" t="s">
        <v>23</v>
      </c>
      <c r="N9" s="304" t="s">
        <v>24</v>
      </c>
      <c r="O9" s="302" t="s">
        <v>25</v>
      </c>
      <c r="P9" s="304" t="s">
        <v>26</v>
      </c>
      <c r="Q9" s="302" t="s">
        <v>27</v>
      </c>
      <c r="R9" s="301" t="s">
        <v>28</v>
      </c>
      <c r="S9" s="357" t="s">
        <v>268</v>
      </c>
    </row>
    <row r="10" spans="1:19" ht="15.6">
      <c r="A10" s="42">
        <v>1</v>
      </c>
      <c r="B10" s="120" t="s">
        <v>141</v>
      </c>
      <c r="C10" s="9" t="s">
        <v>589</v>
      </c>
      <c r="D10" s="27">
        <v>430000</v>
      </c>
      <c r="E10" s="10" t="s">
        <v>50</v>
      </c>
      <c r="F10" s="49" t="s">
        <v>31</v>
      </c>
      <c r="G10" s="28"/>
      <c r="H10" s="9"/>
      <c r="I10" s="29"/>
      <c r="J10" s="9"/>
      <c r="K10" s="9"/>
      <c r="L10" s="9"/>
      <c r="M10" s="9"/>
      <c r="N10" s="9"/>
      <c r="O10" s="9"/>
      <c r="P10" s="9"/>
      <c r="Q10" s="9"/>
      <c r="R10" s="28"/>
      <c r="S10" s="74" t="s">
        <v>19</v>
      </c>
    </row>
    <row r="11" spans="1:19" ht="15.6">
      <c r="A11" s="59"/>
      <c r="B11" s="6" t="s">
        <v>367</v>
      </c>
      <c r="C11" s="11"/>
      <c r="D11" s="36"/>
      <c r="E11" s="12" t="s">
        <v>590</v>
      </c>
      <c r="F11" s="51"/>
      <c r="G11" s="31"/>
      <c r="H11" s="11"/>
      <c r="I11" s="32"/>
      <c r="J11" s="11"/>
      <c r="K11" s="11"/>
      <c r="L11" s="11"/>
      <c r="M11" s="11"/>
      <c r="N11" s="11"/>
      <c r="O11" s="11"/>
      <c r="P11" s="11"/>
      <c r="Q11" s="11"/>
      <c r="R11" s="31"/>
      <c r="S11" s="294"/>
    </row>
    <row r="12" spans="1:19" ht="15.6">
      <c r="A12" s="12"/>
      <c r="B12" s="121" t="s">
        <v>368</v>
      </c>
      <c r="C12" s="11"/>
      <c r="D12" s="306"/>
      <c r="E12" s="12" t="s">
        <v>591</v>
      </c>
      <c r="F12" s="12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31"/>
      <c r="S12" s="294"/>
    </row>
    <row r="13" spans="1:19" ht="15.6">
      <c r="A13" s="79"/>
      <c r="B13" s="309"/>
      <c r="C13" s="34"/>
      <c r="D13" s="310"/>
      <c r="E13" s="79"/>
      <c r="F13" s="79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87"/>
    </row>
    <row r="14" spans="1:19" ht="15.6">
      <c r="A14" s="59">
        <v>2</v>
      </c>
      <c r="B14" s="121" t="s">
        <v>369</v>
      </c>
      <c r="C14" s="11" t="s">
        <v>592</v>
      </c>
      <c r="D14" s="50">
        <v>35600</v>
      </c>
      <c r="E14" s="12" t="s">
        <v>50</v>
      </c>
      <c r="F14" s="51" t="s">
        <v>31</v>
      </c>
      <c r="G14" s="3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31"/>
      <c r="S14" s="74" t="s">
        <v>28</v>
      </c>
    </row>
    <row r="15" spans="1:19" ht="15.6">
      <c r="A15" s="12"/>
      <c r="B15" s="121" t="s">
        <v>370</v>
      </c>
      <c r="C15" s="11" t="s">
        <v>593</v>
      </c>
      <c r="D15" s="41"/>
      <c r="E15" s="53"/>
      <c r="F15" s="51"/>
      <c r="G15" s="17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31"/>
      <c r="S15" s="294"/>
    </row>
    <row r="16" spans="1:19" ht="15.6">
      <c r="A16" s="14"/>
      <c r="B16" s="130"/>
      <c r="C16" s="13"/>
      <c r="D16" s="314"/>
      <c r="E16" s="40"/>
      <c r="F16" s="220"/>
      <c r="G16" s="35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34"/>
      <c r="S16" s="87"/>
    </row>
    <row r="17" spans="1:19" ht="15.6">
      <c r="A17" s="12">
        <v>3</v>
      </c>
      <c r="B17" s="129" t="s">
        <v>369</v>
      </c>
      <c r="C17" s="11" t="s">
        <v>616</v>
      </c>
      <c r="D17" s="41">
        <v>10000</v>
      </c>
      <c r="E17" s="51" t="s">
        <v>49</v>
      </c>
      <c r="F17" s="51" t="s">
        <v>31</v>
      </c>
      <c r="G17" s="17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31"/>
      <c r="S17" s="74" t="s">
        <v>19</v>
      </c>
    </row>
    <row r="18" spans="1:19" ht="15.6">
      <c r="A18" s="12"/>
      <c r="B18" s="129" t="s">
        <v>370</v>
      </c>
      <c r="C18" s="11" t="s">
        <v>617</v>
      </c>
      <c r="D18" s="41"/>
      <c r="E18" s="53"/>
      <c r="F18" s="51"/>
      <c r="G18" s="17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31"/>
      <c r="S18" s="294"/>
    </row>
    <row r="19" spans="1:19" ht="15.6">
      <c r="A19" s="58"/>
      <c r="B19" s="130"/>
      <c r="C19" s="13"/>
      <c r="D19" s="55"/>
      <c r="E19" s="40"/>
      <c r="F19" s="14"/>
      <c r="G19" s="35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34"/>
      <c r="S19" s="87"/>
    </row>
    <row r="20" spans="1:19" ht="15.6">
      <c r="A20" s="56"/>
      <c r="B20" s="88"/>
      <c r="C20" s="17"/>
      <c r="D20" s="39"/>
      <c r="E20" s="38"/>
      <c r="F20" s="18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1:19" ht="15.6">
      <c r="A21" s="56"/>
      <c r="B21" s="88"/>
      <c r="C21" s="17"/>
      <c r="D21" s="39"/>
      <c r="E21" s="38"/>
      <c r="F21" s="18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</row>
    <row r="22" spans="1:19" ht="15.6">
      <c r="A22" s="56"/>
      <c r="B22" s="88"/>
      <c r="C22" s="17"/>
      <c r="D22" s="39"/>
      <c r="E22" s="38"/>
      <c r="F22" s="18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1:19" ht="15.6">
      <c r="A23" s="56"/>
      <c r="B23" s="88"/>
      <c r="C23" s="17"/>
      <c r="D23" s="39"/>
      <c r="E23" s="38"/>
      <c r="F23" s="18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1:19" ht="15.6">
      <c r="A24" s="56"/>
      <c r="B24" s="88"/>
      <c r="C24" s="17"/>
      <c r="D24" s="39"/>
      <c r="E24" s="38"/>
      <c r="F24" s="18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1:19" ht="15.6">
      <c r="A25" s="56"/>
      <c r="B25" s="88"/>
      <c r="C25" s="17"/>
      <c r="D25" s="39"/>
      <c r="E25" s="38"/>
      <c r="F25" s="18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1:19" ht="15.6">
      <c r="A26" s="56"/>
      <c r="B26" s="88"/>
      <c r="C26" s="17"/>
      <c r="D26" s="39"/>
      <c r="E26" s="38"/>
      <c r="F26" s="18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1:19" ht="15.6">
      <c r="A27" s="56"/>
      <c r="B27" s="88"/>
      <c r="C27" s="17"/>
      <c r="D27" s="39"/>
      <c r="E27" s="38"/>
      <c r="F27" s="18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1:19" ht="15.6">
      <c r="A28" s="56"/>
      <c r="B28" s="88"/>
      <c r="C28" s="17"/>
      <c r="D28" s="39"/>
      <c r="E28" s="38"/>
      <c r="F28" s="18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29" spans="1:19" ht="15.6">
      <c r="A29" s="56"/>
      <c r="B29" s="88"/>
      <c r="C29" s="17"/>
      <c r="D29" s="39"/>
      <c r="E29" s="38"/>
      <c r="F29" s="18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19" ht="18.600000000000001">
      <c r="A30" s="305" t="s">
        <v>269</v>
      </c>
      <c r="B30" s="305"/>
      <c r="C30" s="296"/>
    </row>
    <row r="31" spans="1:19" ht="15.6">
      <c r="A31" s="371" t="s">
        <v>262</v>
      </c>
      <c r="B31" s="371"/>
      <c r="C31" s="371"/>
      <c r="D31" s="371"/>
      <c r="E31" s="371"/>
      <c r="F31" s="371"/>
      <c r="G31" s="371"/>
      <c r="H31" s="371"/>
      <c r="I31" s="371"/>
      <c r="J31" s="371"/>
      <c r="K31" s="371"/>
      <c r="L31" s="371"/>
      <c r="M31" s="371"/>
      <c r="N31" s="371"/>
      <c r="O31" s="371"/>
      <c r="P31" s="371"/>
      <c r="Q31" s="371"/>
      <c r="R31" s="371"/>
    </row>
    <row r="32" spans="1:19" ht="15.6">
      <c r="A32" s="371" t="s">
        <v>263</v>
      </c>
      <c r="B32" s="371"/>
      <c r="C32" s="371"/>
      <c r="D32" s="371"/>
      <c r="E32" s="371"/>
      <c r="F32" s="371"/>
      <c r="G32" s="371"/>
      <c r="H32" s="371"/>
      <c r="I32" s="371"/>
      <c r="J32" s="371"/>
      <c r="K32" s="371"/>
      <c r="L32" s="371"/>
      <c r="M32" s="371"/>
      <c r="N32" s="371"/>
      <c r="O32" s="371"/>
      <c r="P32" s="371"/>
      <c r="Q32" s="371"/>
      <c r="R32" s="371"/>
    </row>
    <row r="33" spans="1:19" ht="15.6">
      <c r="A33" s="371" t="s">
        <v>264</v>
      </c>
      <c r="B33" s="371"/>
      <c r="C33" s="371"/>
      <c r="D33" s="371"/>
      <c r="E33" s="371"/>
      <c r="F33" s="371"/>
      <c r="G33" s="371"/>
      <c r="H33" s="371"/>
      <c r="I33" s="371"/>
      <c r="J33" s="371"/>
      <c r="K33" s="371"/>
      <c r="L33" s="371"/>
      <c r="M33" s="371"/>
      <c r="N33" s="371"/>
      <c r="O33" s="371"/>
      <c r="P33" s="371"/>
      <c r="Q33" s="371"/>
      <c r="R33" s="371"/>
    </row>
    <row r="34" spans="1:19" ht="17.399999999999999">
      <c r="A34" s="23" t="s">
        <v>365</v>
      </c>
      <c r="B34" s="23"/>
      <c r="C34" s="24"/>
      <c r="D34" s="24"/>
      <c r="E34" s="25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6"/>
    </row>
    <row r="35" spans="1:19" ht="17.399999999999999">
      <c r="A35" s="23"/>
      <c r="B35" s="23" t="s">
        <v>594</v>
      </c>
      <c r="C35" s="24"/>
      <c r="D35" s="24"/>
      <c r="E35" s="25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6"/>
    </row>
    <row r="36" spans="1:19" ht="15.6">
      <c r="A36" s="18"/>
      <c r="B36" s="159" t="s">
        <v>366</v>
      </c>
      <c r="C36" s="159"/>
      <c r="D36" s="37"/>
      <c r="E36" s="38"/>
      <c r="F36" s="18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</row>
    <row r="37" spans="1:19" ht="18.600000000000001">
      <c r="A37" s="297" t="s">
        <v>11</v>
      </c>
      <c r="B37" s="297" t="s">
        <v>13</v>
      </c>
      <c r="C37" s="297" t="s">
        <v>14</v>
      </c>
      <c r="D37" s="297" t="s">
        <v>6</v>
      </c>
      <c r="E37" s="297" t="s">
        <v>16</v>
      </c>
      <c r="F37" s="297" t="s">
        <v>33</v>
      </c>
      <c r="G37" s="387" t="s">
        <v>86</v>
      </c>
      <c r="H37" s="388"/>
      <c r="I37" s="389"/>
      <c r="J37" s="298" t="s">
        <v>469</v>
      </c>
      <c r="K37" s="299"/>
      <c r="L37" s="299"/>
      <c r="M37" s="299"/>
      <c r="N37" s="299"/>
      <c r="O37" s="299"/>
      <c r="P37" s="299"/>
      <c r="Q37" s="299"/>
      <c r="R37" s="299"/>
      <c r="S37" s="356" t="s">
        <v>267</v>
      </c>
    </row>
    <row r="38" spans="1:19" ht="21">
      <c r="A38" s="300" t="s">
        <v>12</v>
      </c>
      <c r="B38" s="300"/>
      <c r="C38" s="300" t="s">
        <v>15</v>
      </c>
      <c r="D38" s="300" t="s">
        <v>32</v>
      </c>
      <c r="E38" s="300" t="s">
        <v>2</v>
      </c>
      <c r="F38" s="300" t="s">
        <v>34</v>
      </c>
      <c r="G38" s="301" t="s">
        <v>17</v>
      </c>
      <c r="H38" s="302" t="s">
        <v>18</v>
      </c>
      <c r="I38" s="303" t="s">
        <v>19</v>
      </c>
      <c r="J38" s="304" t="s">
        <v>20</v>
      </c>
      <c r="K38" s="302" t="s">
        <v>21</v>
      </c>
      <c r="L38" s="304" t="s">
        <v>22</v>
      </c>
      <c r="M38" s="302" t="s">
        <v>23</v>
      </c>
      <c r="N38" s="304" t="s">
        <v>24</v>
      </c>
      <c r="O38" s="302" t="s">
        <v>25</v>
      </c>
      <c r="P38" s="304" t="s">
        <v>26</v>
      </c>
      <c r="Q38" s="302" t="s">
        <v>27</v>
      </c>
      <c r="R38" s="301" t="s">
        <v>28</v>
      </c>
      <c r="S38" s="357" t="s">
        <v>268</v>
      </c>
    </row>
    <row r="39" spans="1:19" ht="15.6">
      <c r="A39" s="42">
        <v>4</v>
      </c>
      <c r="B39" s="120" t="s">
        <v>371</v>
      </c>
      <c r="C39" s="9" t="s">
        <v>595</v>
      </c>
      <c r="D39" s="27">
        <v>80000</v>
      </c>
      <c r="E39" s="10" t="s">
        <v>50</v>
      </c>
      <c r="F39" s="49" t="s">
        <v>31</v>
      </c>
      <c r="G39" s="28"/>
      <c r="H39" s="9"/>
      <c r="I39" s="29"/>
      <c r="J39" s="9"/>
      <c r="K39" s="9"/>
      <c r="L39" s="9"/>
      <c r="M39" s="9"/>
      <c r="N39" s="9"/>
      <c r="O39" s="9"/>
      <c r="P39" s="9"/>
      <c r="Q39" s="9"/>
      <c r="R39" s="28"/>
      <c r="S39" s="74" t="s">
        <v>22</v>
      </c>
    </row>
    <row r="40" spans="1:19" ht="15.6">
      <c r="A40" s="59"/>
      <c r="B40" s="6" t="s">
        <v>372</v>
      </c>
      <c r="C40" s="11" t="s">
        <v>596</v>
      </c>
      <c r="D40" s="36"/>
      <c r="E40" s="12"/>
      <c r="F40" s="51"/>
      <c r="G40" s="31"/>
      <c r="H40" s="11"/>
      <c r="I40" s="32"/>
      <c r="J40" s="11"/>
      <c r="K40" s="11"/>
      <c r="L40" s="11"/>
      <c r="M40" s="11"/>
      <c r="N40" s="11"/>
      <c r="O40" s="11"/>
      <c r="P40" s="11"/>
      <c r="Q40" s="11"/>
      <c r="R40" s="31"/>
      <c r="S40" s="294"/>
    </row>
    <row r="41" spans="1:19" ht="15.6">
      <c r="A41" s="12"/>
      <c r="B41" s="121"/>
      <c r="C41" s="11"/>
      <c r="D41" s="306"/>
      <c r="E41" s="12"/>
      <c r="F41" s="12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31"/>
      <c r="S41" s="294"/>
    </row>
    <row r="42" spans="1:19" ht="15.6">
      <c r="A42" s="79"/>
      <c r="B42" s="309"/>
      <c r="C42" s="34"/>
      <c r="D42" s="310"/>
      <c r="E42" s="79"/>
      <c r="F42" s="79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87"/>
    </row>
    <row r="43" spans="1:19" ht="18.600000000000001">
      <c r="A43" s="59">
        <v>5</v>
      </c>
      <c r="B43" s="121" t="s">
        <v>142</v>
      </c>
      <c r="C43" s="11" t="s">
        <v>597</v>
      </c>
      <c r="D43" s="50">
        <v>100000</v>
      </c>
      <c r="E43" s="12" t="s">
        <v>50</v>
      </c>
      <c r="F43" s="51" t="s">
        <v>31</v>
      </c>
      <c r="G43" s="3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31"/>
      <c r="S43" s="350" t="s">
        <v>20</v>
      </c>
    </row>
    <row r="44" spans="1:19" ht="15.6">
      <c r="A44" s="12"/>
      <c r="B44" s="121"/>
      <c r="C44" s="11" t="s">
        <v>586</v>
      </c>
      <c r="D44" s="41"/>
      <c r="E44" s="53"/>
      <c r="F44" s="51"/>
      <c r="G44" s="17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31"/>
      <c r="S44" s="294"/>
    </row>
    <row r="45" spans="1:19" ht="15.6">
      <c r="A45" s="12"/>
      <c r="B45" s="129"/>
      <c r="C45" s="11" t="s">
        <v>598</v>
      </c>
      <c r="D45" s="41"/>
      <c r="E45" s="53"/>
      <c r="F45" s="51"/>
      <c r="G45" s="17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31"/>
      <c r="S45" s="294"/>
    </row>
    <row r="46" spans="1:19" ht="15.6">
      <c r="A46" s="12"/>
      <c r="B46" s="129"/>
      <c r="C46" s="11"/>
      <c r="D46" s="41"/>
      <c r="E46" s="53"/>
      <c r="F46" s="51"/>
      <c r="G46" s="17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31"/>
      <c r="S46" s="294"/>
    </row>
    <row r="47" spans="1:19" ht="15.6">
      <c r="A47" s="12"/>
      <c r="B47" s="129"/>
      <c r="C47" s="11"/>
      <c r="D47" s="41"/>
      <c r="E47" s="53"/>
      <c r="F47" s="51"/>
      <c r="G47" s="17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31"/>
      <c r="S47" s="294"/>
    </row>
    <row r="48" spans="1:19" ht="15.6">
      <c r="A48" s="58"/>
      <c r="B48" s="130"/>
      <c r="C48" s="13"/>
      <c r="D48" s="55"/>
      <c r="E48" s="40"/>
      <c r="F48" s="14"/>
      <c r="G48" s="35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34"/>
      <c r="S48" s="87"/>
    </row>
    <row r="49" spans="1:19" ht="15.6">
      <c r="A49" s="59">
        <v>6</v>
      </c>
      <c r="B49" s="121" t="s">
        <v>373</v>
      </c>
      <c r="C49" s="11" t="s">
        <v>407</v>
      </c>
      <c r="D49" s="50">
        <v>20000</v>
      </c>
      <c r="E49" s="12" t="s">
        <v>50</v>
      </c>
      <c r="F49" s="51" t="s">
        <v>31</v>
      </c>
      <c r="G49" s="3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31"/>
      <c r="S49" s="74" t="s">
        <v>26</v>
      </c>
    </row>
    <row r="50" spans="1:19" ht="15.6">
      <c r="A50" s="12"/>
      <c r="B50" s="121" t="s">
        <v>374</v>
      </c>
      <c r="C50" s="11" t="s">
        <v>408</v>
      </c>
      <c r="D50" s="41"/>
      <c r="E50" s="53"/>
      <c r="F50" s="51"/>
      <c r="G50" s="17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31"/>
      <c r="S50" s="294"/>
    </row>
    <row r="51" spans="1:19" ht="15.6">
      <c r="A51" s="12"/>
      <c r="B51" s="129"/>
      <c r="C51" s="11"/>
      <c r="D51" s="41"/>
      <c r="E51" s="53"/>
      <c r="F51" s="51"/>
      <c r="G51" s="17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31"/>
      <c r="S51" s="294"/>
    </row>
    <row r="52" spans="1:19" ht="15.6">
      <c r="A52" s="12"/>
      <c r="B52" s="129"/>
      <c r="C52" s="11"/>
      <c r="D52" s="41"/>
      <c r="E52" s="53"/>
      <c r="F52" s="51"/>
      <c r="G52" s="17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31"/>
      <c r="S52" s="294"/>
    </row>
    <row r="53" spans="1:19" ht="15.6">
      <c r="A53" s="12"/>
      <c r="B53" s="129"/>
      <c r="C53" s="11"/>
      <c r="D53" s="41"/>
      <c r="E53" s="53"/>
      <c r="F53" s="51"/>
      <c r="G53" s="17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31"/>
      <c r="S53" s="294"/>
    </row>
    <row r="54" spans="1:19" ht="15.6">
      <c r="A54" s="58"/>
      <c r="B54" s="130"/>
      <c r="C54" s="13"/>
      <c r="D54" s="55"/>
      <c r="E54" s="40"/>
      <c r="F54" s="14"/>
      <c r="G54" s="35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34"/>
      <c r="S54" s="87"/>
    </row>
    <row r="56" spans="1:19" ht="15.6">
      <c r="A56" s="371"/>
      <c r="B56" s="371"/>
      <c r="C56" s="371"/>
      <c r="D56" s="371"/>
      <c r="E56" s="371"/>
      <c r="F56" s="371"/>
      <c r="G56" s="371"/>
      <c r="H56" s="371"/>
      <c r="I56" s="371"/>
      <c r="J56" s="371"/>
      <c r="K56" s="371"/>
      <c r="L56" s="371"/>
      <c r="M56" s="371"/>
      <c r="N56" s="371"/>
      <c r="O56" s="371"/>
      <c r="P56" s="371"/>
      <c r="Q56" s="371"/>
      <c r="R56" s="371"/>
    </row>
    <row r="57" spans="1:19" ht="15.6">
      <c r="A57" s="371"/>
      <c r="B57" s="371"/>
      <c r="C57" s="371"/>
      <c r="D57" s="371"/>
      <c r="E57" s="371"/>
      <c r="F57" s="371"/>
      <c r="G57" s="371"/>
      <c r="H57" s="371"/>
      <c r="I57" s="371"/>
      <c r="J57" s="371"/>
      <c r="K57" s="371"/>
      <c r="L57" s="371"/>
      <c r="M57" s="371"/>
      <c r="N57" s="371"/>
      <c r="O57" s="371"/>
      <c r="P57" s="371"/>
      <c r="Q57" s="371"/>
      <c r="R57" s="371"/>
    </row>
    <row r="59" spans="1:19" ht="18.600000000000001">
      <c r="A59" s="305" t="s">
        <v>269</v>
      </c>
      <c r="B59" s="305"/>
      <c r="C59" s="296"/>
    </row>
    <row r="60" spans="1:19" ht="15.6">
      <c r="A60" s="371" t="s">
        <v>262</v>
      </c>
      <c r="B60" s="371"/>
      <c r="C60" s="371"/>
      <c r="D60" s="371"/>
      <c r="E60" s="371"/>
      <c r="F60" s="371"/>
      <c r="G60" s="371"/>
      <c r="H60" s="371"/>
      <c r="I60" s="371"/>
      <c r="J60" s="371"/>
      <c r="K60" s="371"/>
      <c r="L60" s="371"/>
      <c r="M60" s="371"/>
      <c r="N60" s="371"/>
      <c r="O60" s="371"/>
      <c r="P60" s="371"/>
      <c r="Q60" s="371"/>
      <c r="R60" s="371"/>
    </row>
    <row r="61" spans="1:19" ht="15.6">
      <c r="A61" s="371" t="s">
        <v>263</v>
      </c>
      <c r="B61" s="371"/>
      <c r="C61" s="371"/>
      <c r="D61" s="371"/>
      <c r="E61" s="371"/>
      <c r="F61" s="371"/>
      <c r="G61" s="371"/>
      <c r="H61" s="371"/>
      <c r="I61" s="371"/>
      <c r="J61" s="371"/>
      <c r="K61" s="371"/>
      <c r="L61" s="371"/>
      <c r="M61" s="371"/>
      <c r="N61" s="371"/>
      <c r="O61" s="371"/>
      <c r="P61" s="371"/>
      <c r="Q61" s="371"/>
      <c r="R61" s="371"/>
    </row>
    <row r="62" spans="1:19" ht="15.6">
      <c r="A62" s="371" t="s">
        <v>264</v>
      </c>
      <c r="B62" s="371"/>
      <c r="C62" s="371"/>
      <c r="D62" s="371"/>
      <c r="E62" s="371"/>
      <c r="F62" s="371"/>
      <c r="G62" s="371"/>
      <c r="H62" s="371"/>
      <c r="I62" s="371"/>
      <c r="J62" s="371"/>
      <c r="K62" s="371"/>
      <c r="L62" s="371"/>
      <c r="M62" s="371"/>
      <c r="N62" s="371"/>
      <c r="O62" s="371"/>
      <c r="P62" s="371"/>
      <c r="Q62" s="371"/>
      <c r="R62" s="371"/>
    </row>
    <row r="63" spans="1:19" ht="17.399999999999999">
      <c r="A63" s="23" t="s">
        <v>365</v>
      </c>
      <c r="B63" s="23"/>
      <c r="C63" s="24"/>
      <c r="D63" s="24"/>
      <c r="E63" s="25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6"/>
    </row>
    <row r="64" spans="1:19" ht="17.399999999999999">
      <c r="A64" s="23"/>
      <c r="B64" s="23" t="s">
        <v>594</v>
      </c>
      <c r="C64" s="24"/>
      <c r="D64" s="24"/>
      <c r="E64" s="25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6"/>
    </row>
    <row r="65" spans="1:19" ht="15.6">
      <c r="A65" s="18"/>
      <c r="B65" s="159" t="s">
        <v>366</v>
      </c>
      <c r="C65" s="159"/>
      <c r="D65" s="37"/>
      <c r="E65" s="38"/>
      <c r="F65" s="18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</row>
    <row r="66" spans="1:19" ht="18.600000000000001">
      <c r="A66" s="297" t="s">
        <v>11</v>
      </c>
      <c r="B66" s="297" t="s">
        <v>13</v>
      </c>
      <c r="C66" s="297" t="s">
        <v>14</v>
      </c>
      <c r="D66" s="297" t="s">
        <v>6</v>
      </c>
      <c r="E66" s="297" t="s">
        <v>16</v>
      </c>
      <c r="F66" s="297" t="s">
        <v>33</v>
      </c>
      <c r="G66" s="387" t="s">
        <v>86</v>
      </c>
      <c r="H66" s="388"/>
      <c r="I66" s="389"/>
      <c r="J66" s="298" t="s">
        <v>469</v>
      </c>
      <c r="K66" s="299"/>
      <c r="L66" s="299"/>
      <c r="M66" s="299"/>
      <c r="N66" s="299"/>
      <c r="O66" s="299"/>
      <c r="P66" s="299"/>
      <c r="Q66" s="299"/>
      <c r="R66" s="299"/>
      <c r="S66" s="358" t="s">
        <v>267</v>
      </c>
    </row>
    <row r="67" spans="1:19" ht="21">
      <c r="A67" s="300" t="s">
        <v>12</v>
      </c>
      <c r="B67" s="300"/>
      <c r="C67" s="300" t="s">
        <v>15</v>
      </c>
      <c r="D67" s="300" t="s">
        <v>32</v>
      </c>
      <c r="E67" s="300" t="s">
        <v>2</v>
      </c>
      <c r="F67" s="300" t="s">
        <v>34</v>
      </c>
      <c r="G67" s="301" t="s">
        <v>17</v>
      </c>
      <c r="H67" s="302" t="s">
        <v>18</v>
      </c>
      <c r="I67" s="303" t="s">
        <v>19</v>
      </c>
      <c r="J67" s="304" t="s">
        <v>20</v>
      </c>
      <c r="K67" s="302" t="s">
        <v>21</v>
      </c>
      <c r="L67" s="304" t="s">
        <v>22</v>
      </c>
      <c r="M67" s="302" t="s">
        <v>23</v>
      </c>
      <c r="N67" s="304" t="s">
        <v>24</v>
      </c>
      <c r="O67" s="302" t="s">
        <v>25</v>
      </c>
      <c r="P67" s="304" t="s">
        <v>26</v>
      </c>
      <c r="Q67" s="302" t="s">
        <v>27</v>
      </c>
      <c r="R67" s="301" t="s">
        <v>28</v>
      </c>
      <c r="S67" s="359" t="s">
        <v>268</v>
      </c>
    </row>
    <row r="68" spans="1:19" ht="15.6">
      <c r="A68" s="42">
        <v>7</v>
      </c>
      <c r="B68" s="120" t="s">
        <v>375</v>
      </c>
      <c r="C68" s="9" t="s">
        <v>599</v>
      </c>
      <c r="D68" s="27">
        <v>20000</v>
      </c>
      <c r="E68" s="10" t="s">
        <v>50</v>
      </c>
      <c r="F68" s="49" t="s">
        <v>31</v>
      </c>
      <c r="G68" s="28"/>
      <c r="H68" s="9"/>
      <c r="I68" s="29"/>
      <c r="J68" s="9"/>
      <c r="K68" s="9"/>
      <c r="L68" s="9"/>
      <c r="M68" s="9"/>
      <c r="N68" s="9"/>
      <c r="O68" s="9"/>
      <c r="P68" s="9"/>
      <c r="Q68" s="9"/>
      <c r="R68" s="28"/>
      <c r="S68" s="74" t="s">
        <v>25</v>
      </c>
    </row>
    <row r="69" spans="1:19" ht="15.6">
      <c r="A69" s="59"/>
      <c r="B69" s="6" t="s">
        <v>376</v>
      </c>
      <c r="C69" s="11"/>
      <c r="D69" s="36"/>
      <c r="E69" s="12"/>
      <c r="F69" s="51"/>
      <c r="G69" s="31"/>
      <c r="H69" s="11"/>
      <c r="I69" s="32"/>
      <c r="J69" s="11"/>
      <c r="K69" s="11"/>
      <c r="L69" s="11"/>
      <c r="M69" s="11"/>
      <c r="N69" s="11"/>
      <c r="O69" s="11"/>
      <c r="P69" s="11"/>
      <c r="Q69" s="11"/>
      <c r="R69" s="31"/>
      <c r="S69" s="294"/>
    </row>
    <row r="70" spans="1:19" ht="15.6">
      <c r="A70" s="12"/>
      <c r="B70" s="121" t="s">
        <v>377</v>
      </c>
      <c r="C70" s="11"/>
      <c r="D70" s="306"/>
      <c r="E70" s="12"/>
      <c r="F70" s="12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31"/>
      <c r="S70" s="294"/>
    </row>
    <row r="71" spans="1:19" ht="15.6">
      <c r="A71" s="79"/>
      <c r="B71" s="309"/>
      <c r="C71" s="34"/>
      <c r="D71" s="310"/>
      <c r="E71" s="79"/>
      <c r="F71" s="79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87"/>
    </row>
    <row r="72" spans="1:19" ht="15.6">
      <c r="A72" s="59">
        <v>8</v>
      </c>
      <c r="B72" s="121" t="s">
        <v>409</v>
      </c>
      <c r="C72" s="11" t="s">
        <v>411</v>
      </c>
      <c r="D72" s="50">
        <v>2330000</v>
      </c>
      <c r="E72" s="12" t="s">
        <v>50</v>
      </c>
      <c r="F72" s="51" t="s">
        <v>31</v>
      </c>
      <c r="G72" s="3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31"/>
      <c r="S72" s="74" t="s">
        <v>28</v>
      </c>
    </row>
    <row r="73" spans="1:19" ht="15.6">
      <c r="A73" s="12"/>
      <c r="B73" s="121" t="s">
        <v>410</v>
      </c>
      <c r="C73" s="11" t="s">
        <v>412</v>
      </c>
      <c r="D73" s="41"/>
      <c r="E73" s="53"/>
      <c r="F73" s="51"/>
      <c r="G73" s="17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31"/>
      <c r="S73" s="294"/>
    </row>
    <row r="74" spans="1:19" ht="15.6">
      <c r="A74" s="12"/>
      <c r="B74" s="129"/>
      <c r="C74" s="11"/>
      <c r="D74" s="41"/>
      <c r="E74" s="53"/>
      <c r="F74" s="51"/>
      <c r="G74" s="17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31"/>
      <c r="S74" s="294"/>
    </row>
    <row r="75" spans="1:19" ht="15.6">
      <c r="A75" s="12"/>
      <c r="B75" s="129"/>
      <c r="C75" s="11"/>
      <c r="D75" s="41"/>
      <c r="E75" s="53"/>
      <c r="F75" s="51"/>
      <c r="G75" s="17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31"/>
      <c r="S75" s="294"/>
    </row>
    <row r="76" spans="1:19" ht="15.6">
      <c r="A76" s="12"/>
      <c r="B76" s="129"/>
      <c r="C76" s="11"/>
      <c r="D76" s="41"/>
      <c r="E76" s="53"/>
      <c r="F76" s="51"/>
      <c r="G76" s="17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31"/>
      <c r="S76" s="294"/>
    </row>
    <row r="77" spans="1:19" ht="15.6">
      <c r="A77" s="58"/>
      <c r="B77" s="130"/>
      <c r="C77" s="13"/>
      <c r="D77" s="55"/>
      <c r="E77" s="40"/>
      <c r="F77" s="14"/>
      <c r="G77" s="35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34"/>
      <c r="S77" s="87"/>
    </row>
    <row r="78" spans="1:19" ht="15.6">
      <c r="A78" s="59">
        <v>9</v>
      </c>
      <c r="B78" s="121" t="s">
        <v>413</v>
      </c>
      <c r="C78" s="11" t="s">
        <v>415</v>
      </c>
      <c r="D78" s="50">
        <v>2850796</v>
      </c>
      <c r="E78" s="12" t="s">
        <v>50</v>
      </c>
      <c r="F78" s="51" t="s">
        <v>31</v>
      </c>
      <c r="G78" s="3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31"/>
      <c r="S78" s="74" t="s">
        <v>28</v>
      </c>
    </row>
    <row r="79" spans="1:19" ht="15.6">
      <c r="A79" s="12"/>
      <c r="B79" s="121" t="s">
        <v>414</v>
      </c>
      <c r="C79" s="11" t="s">
        <v>416</v>
      </c>
      <c r="D79" s="41"/>
      <c r="E79" s="53"/>
      <c r="F79" s="51"/>
      <c r="G79" s="17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31"/>
      <c r="S79" s="74"/>
    </row>
    <row r="80" spans="1:19" ht="15.6">
      <c r="A80" s="14"/>
      <c r="B80" s="130"/>
      <c r="C80" s="13"/>
      <c r="D80" s="314"/>
      <c r="E80" s="40"/>
      <c r="F80" s="220"/>
      <c r="G80" s="35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34"/>
      <c r="S80" s="131"/>
    </row>
    <row r="81" spans="1:19" ht="15.6">
      <c r="A81" s="12">
        <v>10</v>
      </c>
      <c r="B81" s="129" t="s">
        <v>417</v>
      </c>
      <c r="C81" s="11" t="s">
        <v>418</v>
      </c>
      <c r="D81" s="41">
        <v>5705400</v>
      </c>
      <c r="E81" s="53" t="s">
        <v>420</v>
      </c>
      <c r="F81" s="51" t="s">
        <v>31</v>
      </c>
      <c r="G81" s="17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31"/>
      <c r="S81" s="74" t="s">
        <v>28</v>
      </c>
    </row>
    <row r="82" spans="1:19" ht="15.6">
      <c r="A82" s="12"/>
      <c r="B82" s="129"/>
      <c r="C82" s="11" t="s">
        <v>419</v>
      </c>
      <c r="D82" s="41"/>
      <c r="E82" s="53" t="s">
        <v>421</v>
      </c>
      <c r="F82" s="51"/>
      <c r="G82" s="17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31"/>
      <c r="S82" s="294"/>
    </row>
    <row r="83" spans="1:19" ht="15.6">
      <c r="A83" s="58"/>
      <c r="B83" s="130"/>
      <c r="C83" s="13"/>
      <c r="D83" s="55"/>
      <c r="E83" s="40"/>
      <c r="F83" s="14"/>
      <c r="G83" s="35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34"/>
      <c r="S83" s="87"/>
    </row>
  </sheetData>
  <mergeCells count="14">
    <mergeCell ref="A61:R61"/>
    <mergeCell ref="A62:R62"/>
    <mergeCell ref="G66:I66"/>
    <mergeCell ref="G8:I8"/>
    <mergeCell ref="A32:R32"/>
    <mergeCell ref="A33:R33"/>
    <mergeCell ref="G37:I37"/>
    <mergeCell ref="A60:R60"/>
    <mergeCell ref="A57:R57"/>
    <mergeCell ref="A2:R2"/>
    <mergeCell ref="A3:R3"/>
    <mergeCell ref="A4:R4"/>
    <mergeCell ref="A31:R31"/>
    <mergeCell ref="A56:R56"/>
  </mergeCells>
  <pageMargins left="0.7" right="0.7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82"/>
  <sheetViews>
    <sheetView topLeftCell="A34" workbookViewId="0">
      <selection activeCell="C44" sqref="C44"/>
    </sheetView>
  </sheetViews>
  <sheetFormatPr defaultRowHeight="13.8"/>
  <cols>
    <col min="1" max="1" width="5.8984375" customWidth="1"/>
    <col min="2" max="2" width="26.19921875" customWidth="1"/>
    <col min="3" max="3" width="19" customWidth="1"/>
    <col min="4" max="4" width="9.69921875" customWidth="1"/>
    <col min="5" max="5" width="7.3984375" customWidth="1"/>
    <col min="7" max="8" width="3.296875" customWidth="1"/>
    <col min="9" max="9" width="3.09765625" customWidth="1"/>
    <col min="10" max="10" width="3.3984375" customWidth="1"/>
    <col min="11" max="11" width="3.59765625" customWidth="1"/>
    <col min="12" max="13" width="3.296875" customWidth="1"/>
    <col min="14" max="14" width="3.59765625" customWidth="1"/>
    <col min="15" max="15" width="2.8984375" customWidth="1"/>
    <col min="16" max="16" width="3.19921875" customWidth="1"/>
    <col min="17" max="17" width="2.59765625" customWidth="1"/>
    <col min="18" max="18" width="3.3984375" customWidth="1"/>
    <col min="19" max="19" width="6.19921875" customWidth="1"/>
  </cols>
  <sheetData>
    <row r="1" spans="1:19" ht="18.600000000000001">
      <c r="A1" s="305" t="s">
        <v>269</v>
      </c>
      <c r="B1" s="305"/>
      <c r="C1" s="296"/>
    </row>
    <row r="2" spans="1:19" ht="15.6">
      <c r="A2" s="371" t="s">
        <v>262</v>
      </c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  <c r="Q2" s="371"/>
      <c r="R2" s="371"/>
      <c r="S2" s="136"/>
    </row>
    <row r="3" spans="1:19" ht="15.6">
      <c r="A3" s="371" t="s">
        <v>263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  <c r="S3" s="136"/>
    </row>
    <row r="4" spans="1:19" ht="15.6">
      <c r="A4" s="371" t="s">
        <v>264</v>
      </c>
      <c r="B4" s="371"/>
      <c r="C4" s="371"/>
      <c r="D4" s="371"/>
      <c r="E4" s="371"/>
      <c r="F4" s="371"/>
      <c r="G4" s="371"/>
      <c r="H4" s="371"/>
      <c r="I4" s="371"/>
      <c r="J4" s="371"/>
      <c r="K4" s="371"/>
      <c r="L4" s="371"/>
      <c r="M4" s="371"/>
      <c r="N4" s="371"/>
      <c r="O4" s="371"/>
      <c r="P4" s="371"/>
      <c r="Q4" s="371"/>
      <c r="R4" s="371"/>
      <c r="S4" s="136"/>
    </row>
    <row r="5" spans="1:19" ht="17.399999999999999">
      <c r="A5" s="23" t="s">
        <v>383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</row>
    <row r="6" spans="1:19" ht="17.399999999999999">
      <c r="A6" s="23" t="s">
        <v>602</v>
      </c>
      <c r="B6" s="23"/>
      <c r="C6" s="24"/>
      <c r="D6" s="24"/>
      <c r="E6" s="25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6"/>
      <c r="S6" s="26"/>
    </row>
    <row r="7" spans="1:19" ht="15.6">
      <c r="A7" s="18"/>
      <c r="B7" s="159" t="s">
        <v>382</v>
      </c>
      <c r="C7" s="17"/>
      <c r="D7" s="37"/>
      <c r="E7" s="38"/>
      <c r="F7" s="18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ht="15.6">
      <c r="A8" s="18"/>
      <c r="B8" s="17"/>
      <c r="C8" s="17"/>
      <c r="D8" s="37"/>
      <c r="E8" s="38"/>
      <c r="F8" s="18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19" ht="15.6">
      <c r="A9" s="242" t="s">
        <v>11</v>
      </c>
      <c r="B9" s="242" t="s">
        <v>13</v>
      </c>
      <c r="C9" s="242" t="s">
        <v>14</v>
      </c>
      <c r="D9" s="242" t="s">
        <v>6</v>
      </c>
      <c r="E9" s="242" t="s">
        <v>16</v>
      </c>
      <c r="F9" s="242" t="s">
        <v>33</v>
      </c>
      <c r="G9" s="396" t="s">
        <v>86</v>
      </c>
      <c r="H9" s="397"/>
      <c r="I9" s="398"/>
      <c r="J9" s="243" t="s">
        <v>469</v>
      </c>
      <c r="K9" s="244"/>
      <c r="L9" s="244"/>
      <c r="M9" s="244"/>
      <c r="N9" s="244"/>
      <c r="O9" s="244"/>
      <c r="P9" s="244"/>
      <c r="Q9" s="244"/>
      <c r="R9" s="245"/>
      <c r="S9" s="242" t="s">
        <v>16</v>
      </c>
    </row>
    <row r="10" spans="1:19" ht="21">
      <c r="A10" s="246" t="s">
        <v>12</v>
      </c>
      <c r="B10" s="246"/>
      <c r="C10" s="246" t="s">
        <v>15</v>
      </c>
      <c r="D10" s="246" t="s">
        <v>32</v>
      </c>
      <c r="E10" s="246" t="s">
        <v>2</v>
      </c>
      <c r="F10" s="246" t="s">
        <v>34</v>
      </c>
      <c r="G10" s="247" t="s">
        <v>17</v>
      </c>
      <c r="H10" s="248" t="s">
        <v>18</v>
      </c>
      <c r="I10" s="249" t="s">
        <v>19</v>
      </c>
      <c r="J10" s="250" t="s">
        <v>20</v>
      </c>
      <c r="K10" s="248" t="s">
        <v>21</v>
      </c>
      <c r="L10" s="250" t="s">
        <v>22</v>
      </c>
      <c r="M10" s="248" t="s">
        <v>23</v>
      </c>
      <c r="N10" s="250" t="s">
        <v>24</v>
      </c>
      <c r="O10" s="248" t="s">
        <v>25</v>
      </c>
      <c r="P10" s="250" t="s">
        <v>26</v>
      </c>
      <c r="Q10" s="248" t="s">
        <v>27</v>
      </c>
      <c r="R10" s="248" t="s">
        <v>28</v>
      </c>
      <c r="S10" s="246" t="s">
        <v>2</v>
      </c>
    </row>
    <row r="11" spans="1:19" ht="15.6">
      <c r="A11" s="42">
        <v>1</v>
      </c>
      <c r="B11" s="54" t="s">
        <v>221</v>
      </c>
      <c r="C11" s="9" t="s">
        <v>222</v>
      </c>
      <c r="D11" s="65">
        <v>350000</v>
      </c>
      <c r="E11" s="10" t="s">
        <v>49</v>
      </c>
      <c r="F11" s="10" t="s">
        <v>92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 ht="15.6">
      <c r="A12" s="14"/>
      <c r="B12" s="40"/>
      <c r="C12" s="13" t="s">
        <v>223</v>
      </c>
      <c r="D12" s="55"/>
      <c r="E12" s="14"/>
      <c r="F12" s="14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5.6">
      <c r="A13" s="42">
        <v>2</v>
      </c>
      <c r="B13" s="54" t="s">
        <v>229</v>
      </c>
      <c r="C13" s="9" t="s">
        <v>224</v>
      </c>
      <c r="D13" s="65">
        <v>170000</v>
      </c>
      <c r="E13" s="10" t="s">
        <v>49</v>
      </c>
      <c r="F13" s="10" t="s">
        <v>92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11"/>
    </row>
    <row r="14" spans="1:19" ht="15.6">
      <c r="A14" s="14"/>
      <c r="B14" s="40"/>
      <c r="C14" s="13" t="s">
        <v>225</v>
      </c>
      <c r="D14" s="55"/>
      <c r="E14" s="14"/>
      <c r="F14" s="14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ht="15.6">
      <c r="A15" s="59">
        <v>3</v>
      </c>
      <c r="B15" s="15" t="s">
        <v>87</v>
      </c>
      <c r="C15" s="11" t="s">
        <v>88</v>
      </c>
      <c r="D15" s="52">
        <v>20000</v>
      </c>
      <c r="E15" s="12" t="s">
        <v>49</v>
      </c>
      <c r="F15" s="12" t="s">
        <v>92</v>
      </c>
      <c r="G15" s="145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</row>
    <row r="16" spans="1:19" ht="15.6">
      <c r="A16" s="12"/>
      <c r="B16" s="15" t="s">
        <v>261</v>
      </c>
      <c r="C16" s="11" t="s">
        <v>90</v>
      </c>
      <c r="D16" s="52"/>
      <c r="E16" s="11"/>
      <c r="F16" s="12"/>
      <c r="G16" s="145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</row>
    <row r="17" spans="1:19" ht="15.6">
      <c r="A17" s="14"/>
      <c r="B17" s="16"/>
      <c r="C17" s="13" t="s">
        <v>91</v>
      </c>
      <c r="D17" s="55"/>
      <c r="E17" s="13"/>
      <c r="F17" s="14"/>
      <c r="G17" s="146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</row>
    <row r="18" spans="1:19" ht="15.6">
      <c r="A18" s="22"/>
      <c r="B18" s="151"/>
      <c r="C18" s="151"/>
      <c r="D18" s="151"/>
      <c r="E18" s="151"/>
      <c r="F18" s="151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85"/>
      <c r="S18" s="85"/>
    </row>
    <row r="19" spans="1:19" ht="15.6">
      <c r="A19" s="22"/>
      <c r="B19" s="151"/>
      <c r="C19" s="151"/>
      <c r="D19" s="151"/>
      <c r="E19" s="151"/>
      <c r="F19" s="151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85"/>
      <c r="S19" s="85"/>
    </row>
    <row r="20" spans="1:19" ht="15.6">
      <c r="A20" s="22"/>
      <c r="B20" s="151"/>
      <c r="C20" s="151"/>
      <c r="D20" s="151"/>
      <c r="E20" s="151"/>
      <c r="F20" s="151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85"/>
      <c r="S20" s="85"/>
    </row>
    <row r="21" spans="1:19" ht="15.6">
      <c r="A21" s="22"/>
      <c r="B21" s="151"/>
      <c r="C21" s="151"/>
      <c r="D21" s="151"/>
      <c r="E21" s="151"/>
      <c r="F21" s="151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85"/>
      <c r="S21" s="85"/>
    </row>
    <row r="22" spans="1:19" ht="15.6">
      <c r="A22" s="22"/>
      <c r="B22" s="151"/>
      <c r="C22" s="151"/>
      <c r="D22" s="151"/>
      <c r="E22" s="151"/>
      <c r="F22" s="151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85"/>
      <c r="S22" s="85"/>
    </row>
    <row r="23" spans="1:19" ht="15.6">
      <c r="A23" s="22"/>
      <c r="B23" s="151"/>
      <c r="C23" s="151"/>
      <c r="D23" s="151"/>
      <c r="E23" s="151"/>
      <c r="F23" s="151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85"/>
      <c r="S23" s="85"/>
    </row>
    <row r="24" spans="1:19" ht="15.6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85"/>
      <c r="S24" s="85"/>
    </row>
    <row r="25" spans="1:19" ht="15.6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85"/>
      <c r="S25" s="85"/>
    </row>
    <row r="26" spans="1:19" ht="15.6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85"/>
      <c r="S26" s="85"/>
    </row>
    <row r="27" spans="1:19" ht="15.6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85"/>
      <c r="S27" s="85"/>
    </row>
    <row r="28" spans="1:19" ht="15.6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85"/>
      <c r="S28" s="85"/>
    </row>
    <row r="29" spans="1:19" ht="15.6">
      <c r="A29" s="371"/>
      <c r="B29" s="371"/>
      <c r="C29" s="371"/>
      <c r="D29" s="371"/>
      <c r="E29" s="371"/>
      <c r="F29" s="371"/>
      <c r="G29" s="371"/>
      <c r="H29" s="371"/>
      <c r="I29" s="371"/>
      <c r="J29" s="371"/>
      <c r="K29" s="371"/>
      <c r="L29" s="371"/>
      <c r="M29" s="371"/>
      <c r="N29" s="371"/>
      <c r="O29" s="371"/>
      <c r="P29" s="371"/>
      <c r="Q29" s="371"/>
      <c r="R29" s="371"/>
      <c r="S29" s="136"/>
    </row>
    <row r="30" spans="1:19" ht="18.600000000000001">
      <c r="A30" s="305" t="s">
        <v>269</v>
      </c>
      <c r="B30" s="305"/>
      <c r="C30" s="296"/>
    </row>
    <row r="31" spans="1:19" ht="15.6">
      <c r="A31" s="371" t="s">
        <v>262</v>
      </c>
      <c r="B31" s="371"/>
      <c r="C31" s="371"/>
      <c r="D31" s="371"/>
      <c r="E31" s="371"/>
      <c r="F31" s="371"/>
      <c r="G31" s="371"/>
      <c r="H31" s="371"/>
      <c r="I31" s="371"/>
      <c r="J31" s="371"/>
      <c r="K31" s="371"/>
      <c r="L31" s="371"/>
      <c r="M31" s="371"/>
      <c r="N31" s="371"/>
      <c r="O31" s="371"/>
      <c r="P31" s="371"/>
      <c r="Q31" s="371"/>
      <c r="R31" s="371"/>
      <c r="S31" s="136"/>
    </row>
    <row r="32" spans="1:19" ht="15.6">
      <c r="A32" s="371" t="s">
        <v>263</v>
      </c>
      <c r="B32" s="371"/>
      <c r="C32" s="371"/>
      <c r="D32" s="371"/>
      <c r="E32" s="371"/>
      <c r="F32" s="371"/>
      <c r="G32" s="371"/>
      <c r="H32" s="371"/>
      <c r="I32" s="371"/>
      <c r="J32" s="371"/>
      <c r="K32" s="371"/>
      <c r="L32" s="371"/>
      <c r="M32" s="371"/>
      <c r="N32" s="371"/>
      <c r="O32" s="371"/>
      <c r="P32" s="371"/>
      <c r="Q32" s="371"/>
      <c r="R32" s="371"/>
      <c r="S32" s="136"/>
    </row>
    <row r="33" spans="1:19" ht="15.6">
      <c r="A33" s="371" t="s">
        <v>264</v>
      </c>
      <c r="B33" s="371"/>
      <c r="C33" s="371"/>
      <c r="D33" s="371"/>
      <c r="E33" s="371"/>
      <c r="F33" s="371"/>
      <c r="G33" s="371"/>
      <c r="H33" s="371"/>
      <c r="I33" s="371"/>
      <c r="J33" s="371"/>
      <c r="K33" s="371"/>
      <c r="L33" s="371"/>
      <c r="M33" s="371"/>
      <c r="N33" s="371"/>
      <c r="O33" s="371"/>
      <c r="P33" s="371"/>
      <c r="Q33" s="371"/>
      <c r="R33" s="371"/>
      <c r="S33" s="136"/>
    </row>
    <row r="34" spans="1:19" ht="17.399999999999999">
      <c r="A34" s="23" t="s">
        <v>383</v>
      </c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</row>
    <row r="35" spans="1:19" ht="17.399999999999999">
      <c r="A35" s="23" t="s">
        <v>603</v>
      </c>
      <c r="B35" s="23"/>
      <c r="C35" s="24"/>
      <c r="D35" s="24"/>
      <c r="E35" s="25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6"/>
      <c r="S35" s="26"/>
    </row>
    <row r="36" spans="1:19" ht="15.6">
      <c r="A36" s="18"/>
      <c r="B36" s="159" t="s">
        <v>382</v>
      </c>
      <c r="C36" s="17"/>
      <c r="D36" s="37"/>
      <c r="E36" s="38"/>
      <c r="F36" s="18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 spans="1:19" ht="15.6">
      <c r="A37" s="242" t="s">
        <v>11</v>
      </c>
      <c r="B37" s="242" t="s">
        <v>13</v>
      </c>
      <c r="C37" s="242" t="s">
        <v>14</v>
      </c>
      <c r="D37" s="242" t="s">
        <v>6</v>
      </c>
      <c r="E37" s="242" t="s">
        <v>16</v>
      </c>
      <c r="F37" s="242" t="s">
        <v>33</v>
      </c>
      <c r="G37" s="396" t="s">
        <v>74</v>
      </c>
      <c r="H37" s="397"/>
      <c r="I37" s="398"/>
      <c r="J37" s="243" t="s">
        <v>85</v>
      </c>
      <c r="K37" s="244"/>
      <c r="L37" s="244"/>
      <c r="M37" s="244"/>
      <c r="N37" s="244"/>
      <c r="O37" s="244"/>
      <c r="P37" s="244"/>
      <c r="Q37" s="244"/>
      <c r="R37" s="245"/>
      <c r="S37" s="242" t="s">
        <v>16</v>
      </c>
    </row>
    <row r="38" spans="1:19" ht="21">
      <c r="A38" s="251" t="s">
        <v>12</v>
      </c>
      <c r="B38" s="251"/>
      <c r="C38" s="251" t="s">
        <v>15</v>
      </c>
      <c r="D38" s="251" t="s">
        <v>32</v>
      </c>
      <c r="E38" s="251" t="s">
        <v>2</v>
      </c>
      <c r="F38" s="251" t="s">
        <v>34</v>
      </c>
      <c r="G38" s="252" t="s">
        <v>17</v>
      </c>
      <c r="H38" s="253" t="s">
        <v>18</v>
      </c>
      <c r="I38" s="254" t="s">
        <v>19</v>
      </c>
      <c r="J38" s="255" t="s">
        <v>20</v>
      </c>
      <c r="K38" s="253" t="s">
        <v>21</v>
      </c>
      <c r="L38" s="255" t="s">
        <v>22</v>
      </c>
      <c r="M38" s="253" t="s">
        <v>23</v>
      </c>
      <c r="N38" s="255" t="s">
        <v>24</v>
      </c>
      <c r="O38" s="253" t="s">
        <v>25</v>
      </c>
      <c r="P38" s="255" t="s">
        <v>26</v>
      </c>
      <c r="Q38" s="253" t="s">
        <v>27</v>
      </c>
      <c r="R38" s="253" t="s">
        <v>28</v>
      </c>
      <c r="S38" s="251" t="s">
        <v>2</v>
      </c>
    </row>
    <row r="39" spans="1:19" ht="15.6">
      <c r="A39" s="137">
        <v>4</v>
      </c>
      <c r="B39" s="351" t="s">
        <v>51</v>
      </c>
      <c r="C39" s="31" t="s">
        <v>613</v>
      </c>
      <c r="D39" s="139">
        <v>32200</v>
      </c>
      <c r="E39" s="138" t="s">
        <v>49</v>
      </c>
      <c r="F39" s="143" t="s">
        <v>43</v>
      </c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22"/>
    </row>
    <row r="40" spans="1:19" ht="15.6">
      <c r="A40" s="140"/>
      <c r="B40" s="141"/>
      <c r="C40" s="34" t="s">
        <v>614</v>
      </c>
      <c r="D40" s="142"/>
      <c r="E40" s="127"/>
      <c r="F40" s="144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22"/>
    </row>
    <row r="41" spans="1:19" ht="15.6">
      <c r="A41" s="132">
        <v>5</v>
      </c>
      <c r="B41" s="122" t="s">
        <v>51</v>
      </c>
      <c r="C41" s="11" t="s">
        <v>384</v>
      </c>
      <c r="D41" s="76">
        <v>45900</v>
      </c>
      <c r="E41" s="67" t="s">
        <v>49</v>
      </c>
      <c r="F41" s="74" t="s">
        <v>43</v>
      </c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22"/>
    </row>
    <row r="42" spans="1:19" ht="15.6">
      <c r="A42" s="133"/>
      <c r="B42" s="123"/>
      <c r="C42" s="13"/>
      <c r="D42" s="77"/>
      <c r="E42" s="48"/>
      <c r="F42" s="131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22"/>
    </row>
    <row r="43" spans="1:19" ht="15.6">
      <c r="A43" s="132">
        <v>6</v>
      </c>
      <c r="B43" s="122" t="s">
        <v>80</v>
      </c>
      <c r="C43" s="11" t="s">
        <v>226</v>
      </c>
      <c r="D43" s="76">
        <v>150000</v>
      </c>
      <c r="E43" s="67" t="s">
        <v>50</v>
      </c>
      <c r="F43" s="74" t="s">
        <v>43</v>
      </c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22"/>
    </row>
    <row r="44" spans="1:19" ht="15.6">
      <c r="A44" s="133"/>
      <c r="B44" s="123"/>
      <c r="C44" s="13" t="s">
        <v>385</v>
      </c>
      <c r="D44" s="77"/>
      <c r="E44" s="48"/>
      <c r="F44" s="235"/>
      <c r="G44" s="47"/>
      <c r="H44" s="47"/>
      <c r="I44" s="47"/>
      <c r="J44" s="47"/>
      <c r="K44" s="47"/>
      <c r="L44" s="47"/>
      <c r="M44" s="69"/>
      <c r="N44" s="47"/>
      <c r="O44" s="47"/>
      <c r="P44" s="69"/>
      <c r="Q44" s="47"/>
      <c r="R44" s="47"/>
      <c r="S44" s="22"/>
    </row>
    <row r="45" spans="1:19" ht="15.6">
      <c r="A45" s="132">
        <v>7</v>
      </c>
      <c r="B45" s="122" t="s">
        <v>80</v>
      </c>
      <c r="C45" s="11" t="s">
        <v>386</v>
      </c>
      <c r="D45" s="76">
        <v>4000</v>
      </c>
      <c r="E45" s="67" t="s">
        <v>50</v>
      </c>
      <c r="F45" s="74" t="s">
        <v>43</v>
      </c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22"/>
    </row>
    <row r="46" spans="1:19" ht="15.6">
      <c r="A46" s="133"/>
      <c r="B46" s="123"/>
      <c r="C46" s="13"/>
      <c r="D46" s="77"/>
      <c r="E46" s="48"/>
      <c r="F46" s="235"/>
      <c r="G46" s="47"/>
      <c r="H46" s="47"/>
      <c r="I46" s="64"/>
      <c r="J46" s="64"/>
      <c r="K46" s="64"/>
      <c r="L46" s="64"/>
      <c r="M46" s="63"/>
      <c r="N46" s="64"/>
      <c r="O46" s="64"/>
      <c r="P46" s="63"/>
      <c r="Q46" s="64"/>
      <c r="R46" s="64"/>
      <c r="S46" s="22"/>
    </row>
    <row r="47" spans="1:19" ht="15.6">
      <c r="A47" s="236">
        <v>8</v>
      </c>
      <c r="B47" s="352" t="s">
        <v>80</v>
      </c>
      <c r="C47" s="237" t="s">
        <v>387</v>
      </c>
      <c r="D47" s="238">
        <v>4800</v>
      </c>
      <c r="E47" s="239" t="s">
        <v>50</v>
      </c>
      <c r="F47" s="240" t="s">
        <v>43</v>
      </c>
      <c r="G47" s="241"/>
      <c r="H47" s="241"/>
      <c r="I47" s="241"/>
      <c r="J47" s="241"/>
      <c r="K47" s="44"/>
      <c r="L47" s="44"/>
      <c r="M47" s="44"/>
      <c r="N47" s="44"/>
      <c r="O47" s="44"/>
      <c r="P47" s="44"/>
      <c r="Q47" s="44"/>
      <c r="R47" s="44"/>
      <c r="S47" s="22"/>
    </row>
    <row r="48" spans="1:19" ht="15.6">
      <c r="A48" s="132">
        <v>9</v>
      </c>
      <c r="B48" s="122" t="s">
        <v>51</v>
      </c>
      <c r="C48" s="11" t="s">
        <v>227</v>
      </c>
      <c r="D48" s="76">
        <v>10000</v>
      </c>
      <c r="E48" s="67" t="s">
        <v>50</v>
      </c>
      <c r="F48" s="74" t="s">
        <v>43</v>
      </c>
      <c r="G48" s="64"/>
      <c r="H48" s="64"/>
      <c r="I48" s="64"/>
      <c r="J48" s="64"/>
      <c r="K48" s="44"/>
      <c r="L48" s="44"/>
      <c r="M48" s="44"/>
      <c r="N48" s="44"/>
      <c r="O48" s="44"/>
      <c r="P48" s="44"/>
      <c r="Q48" s="44"/>
      <c r="R48" s="44"/>
      <c r="S48" s="22"/>
    </row>
    <row r="49" spans="1:19" ht="15.6">
      <c r="A49" s="133"/>
      <c r="B49" s="123"/>
      <c r="C49" s="13"/>
      <c r="D49" s="77"/>
      <c r="E49" s="48"/>
      <c r="F49" s="235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22"/>
    </row>
    <row r="50" spans="1:19" ht="15.6">
      <c r="A50" s="132">
        <v>10</v>
      </c>
      <c r="B50" s="122" t="s">
        <v>388</v>
      </c>
      <c r="C50" s="11" t="s">
        <v>389</v>
      </c>
      <c r="D50" s="76">
        <v>17900</v>
      </c>
      <c r="E50" s="67" t="s">
        <v>50</v>
      </c>
      <c r="F50" s="74" t="s">
        <v>43</v>
      </c>
      <c r="G50" s="64"/>
      <c r="H50" s="6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22"/>
    </row>
    <row r="51" spans="1:19" ht="15.6">
      <c r="A51" s="133"/>
      <c r="B51" s="123"/>
      <c r="C51" s="13" t="s">
        <v>390</v>
      </c>
      <c r="D51" s="77"/>
      <c r="E51" s="48"/>
      <c r="F51" s="235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22"/>
    </row>
    <row r="52" spans="1:19" ht="15.6">
      <c r="A52" s="132">
        <v>11</v>
      </c>
      <c r="B52" s="122" t="s">
        <v>391</v>
      </c>
      <c r="C52" s="11" t="s">
        <v>392</v>
      </c>
      <c r="D52" s="76">
        <v>8500</v>
      </c>
      <c r="E52" s="67" t="s">
        <v>50</v>
      </c>
      <c r="F52" s="74" t="s">
        <v>43</v>
      </c>
      <c r="G52" s="64"/>
      <c r="H52" s="6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22"/>
    </row>
    <row r="53" spans="1:19" ht="15.6">
      <c r="A53" s="133"/>
      <c r="B53" s="123"/>
      <c r="C53" s="13" t="s">
        <v>393</v>
      </c>
      <c r="D53" s="77"/>
      <c r="E53" s="48"/>
      <c r="F53" s="235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22"/>
    </row>
    <row r="54" spans="1:19" ht="15.6">
      <c r="A54" s="132">
        <v>12</v>
      </c>
      <c r="B54" s="122" t="s">
        <v>79</v>
      </c>
      <c r="C54" s="11" t="s">
        <v>394</v>
      </c>
      <c r="D54" s="76">
        <v>48000</v>
      </c>
      <c r="E54" s="67" t="s">
        <v>50</v>
      </c>
      <c r="F54" s="74" t="s">
        <v>43</v>
      </c>
      <c r="G54" s="64"/>
      <c r="H54" s="6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22"/>
    </row>
    <row r="55" spans="1:19" ht="15.6">
      <c r="A55" s="133"/>
      <c r="B55" s="123"/>
      <c r="C55" s="13" t="s">
        <v>395</v>
      </c>
      <c r="D55" s="77"/>
      <c r="E55" s="48"/>
      <c r="F55" s="235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22"/>
    </row>
    <row r="56" spans="1:19" ht="15.6">
      <c r="A56" s="132">
        <v>13</v>
      </c>
      <c r="B56" s="122" t="s">
        <v>79</v>
      </c>
      <c r="C56" s="11" t="s">
        <v>228</v>
      </c>
      <c r="D56" s="76">
        <v>24000</v>
      </c>
      <c r="E56" s="67" t="s">
        <v>50</v>
      </c>
      <c r="F56" s="74" t="s">
        <v>43</v>
      </c>
      <c r="G56" s="64"/>
      <c r="H56" s="6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22"/>
    </row>
    <row r="57" spans="1:19" ht="15.6">
      <c r="A57" s="133"/>
      <c r="B57" s="123"/>
      <c r="C57" s="13" t="s">
        <v>52</v>
      </c>
      <c r="D57" s="77"/>
      <c r="E57" s="48"/>
      <c r="F57" s="235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22"/>
    </row>
    <row r="58" spans="1:19" ht="15.6">
      <c r="A58" s="6"/>
      <c r="B58" s="6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</row>
    <row r="59" spans="1:19" ht="18.600000000000001">
      <c r="A59" s="305" t="s">
        <v>269</v>
      </c>
      <c r="B59" s="305"/>
      <c r="C59" s="296"/>
    </row>
    <row r="60" spans="1:19" ht="15.6">
      <c r="A60" s="371" t="s">
        <v>262</v>
      </c>
      <c r="B60" s="371"/>
      <c r="C60" s="371"/>
      <c r="D60" s="371"/>
      <c r="E60" s="371"/>
      <c r="F60" s="371"/>
      <c r="G60" s="371"/>
      <c r="H60" s="371"/>
      <c r="I60" s="371"/>
      <c r="J60" s="371"/>
      <c r="K60" s="371"/>
      <c r="L60" s="371"/>
      <c r="M60" s="371"/>
      <c r="N60" s="371"/>
      <c r="O60" s="371"/>
      <c r="P60" s="371"/>
      <c r="Q60" s="371"/>
      <c r="R60" s="371"/>
      <c r="S60" s="136"/>
    </row>
    <row r="61" spans="1:19" ht="15.6">
      <c r="A61" s="371" t="s">
        <v>263</v>
      </c>
      <c r="B61" s="371"/>
      <c r="C61" s="371"/>
      <c r="D61" s="371"/>
      <c r="E61" s="371"/>
      <c r="F61" s="371"/>
      <c r="G61" s="371"/>
      <c r="H61" s="371"/>
      <c r="I61" s="371"/>
      <c r="J61" s="371"/>
      <c r="K61" s="371"/>
      <c r="L61" s="371"/>
      <c r="M61" s="371"/>
      <c r="N61" s="371"/>
      <c r="O61" s="371"/>
      <c r="P61" s="371"/>
      <c r="Q61" s="371"/>
      <c r="R61" s="371"/>
      <c r="S61" s="136"/>
    </row>
    <row r="62" spans="1:19" ht="15.6">
      <c r="A62" s="371" t="s">
        <v>264</v>
      </c>
      <c r="B62" s="371"/>
      <c r="C62" s="371"/>
      <c r="D62" s="371"/>
      <c r="E62" s="371"/>
      <c r="F62" s="371"/>
      <c r="G62" s="371"/>
      <c r="H62" s="371"/>
      <c r="I62" s="371"/>
      <c r="J62" s="371"/>
      <c r="K62" s="371"/>
      <c r="L62" s="371"/>
      <c r="M62" s="371"/>
      <c r="N62" s="371"/>
      <c r="O62" s="371"/>
      <c r="P62" s="371"/>
      <c r="Q62" s="371"/>
      <c r="R62" s="371"/>
      <c r="S62" s="136"/>
    </row>
    <row r="63" spans="1:19" ht="17.399999999999999">
      <c r="A63" s="23" t="s">
        <v>383</v>
      </c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</row>
    <row r="64" spans="1:19" ht="17.399999999999999">
      <c r="A64" s="23" t="s">
        <v>603</v>
      </c>
      <c r="B64" s="23"/>
      <c r="C64" s="24"/>
      <c r="D64" s="24"/>
      <c r="E64" s="25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6"/>
      <c r="S64" s="26"/>
    </row>
    <row r="65" spans="1:19" ht="15.6">
      <c r="A65" s="18"/>
      <c r="B65" s="159" t="s">
        <v>81</v>
      </c>
      <c r="C65" s="17"/>
      <c r="D65" s="37"/>
      <c r="E65" s="38"/>
      <c r="F65" s="18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</row>
    <row r="66" spans="1:19" ht="15.6">
      <c r="A66" s="242" t="s">
        <v>11</v>
      </c>
      <c r="B66" s="242" t="s">
        <v>13</v>
      </c>
      <c r="C66" s="242" t="s">
        <v>14</v>
      </c>
      <c r="D66" s="242" t="s">
        <v>6</v>
      </c>
      <c r="E66" s="242" t="s">
        <v>16</v>
      </c>
      <c r="F66" s="242" t="s">
        <v>33</v>
      </c>
      <c r="G66" s="396" t="s">
        <v>73</v>
      </c>
      <c r="H66" s="397"/>
      <c r="I66" s="398"/>
      <c r="J66" s="243" t="s">
        <v>75</v>
      </c>
      <c r="K66" s="244"/>
      <c r="L66" s="244"/>
      <c r="M66" s="244"/>
      <c r="N66" s="244"/>
      <c r="O66" s="244"/>
      <c r="P66" s="244"/>
      <c r="Q66" s="244"/>
      <c r="R66" s="245"/>
      <c r="S66" s="346"/>
    </row>
    <row r="67" spans="1:19" ht="21">
      <c r="A67" s="246" t="s">
        <v>12</v>
      </c>
      <c r="B67" s="246"/>
      <c r="C67" s="246" t="s">
        <v>15</v>
      </c>
      <c r="D67" s="246" t="s">
        <v>32</v>
      </c>
      <c r="E67" s="246" t="s">
        <v>2</v>
      </c>
      <c r="F67" s="246" t="s">
        <v>34</v>
      </c>
      <c r="G67" s="247" t="s">
        <v>17</v>
      </c>
      <c r="H67" s="248" t="s">
        <v>18</v>
      </c>
      <c r="I67" s="249" t="s">
        <v>19</v>
      </c>
      <c r="J67" s="250" t="s">
        <v>20</v>
      </c>
      <c r="K67" s="248" t="s">
        <v>21</v>
      </c>
      <c r="L67" s="250" t="s">
        <v>22</v>
      </c>
      <c r="M67" s="248" t="s">
        <v>23</v>
      </c>
      <c r="N67" s="250" t="s">
        <v>24</v>
      </c>
      <c r="O67" s="248" t="s">
        <v>25</v>
      </c>
      <c r="P67" s="250" t="s">
        <v>26</v>
      </c>
      <c r="Q67" s="248" t="s">
        <v>27</v>
      </c>
      <c r="R67" s="248" t="s">
        <v>28</v>
      </c>
      <c r="S67" s="347"/>
    </row>
    <row r="68" spans="1:19" ht="15.6">
      <c r="A68" s="42">
        <v>14</v>
      </c>
      <c r="B68" s="348" t="s">
        <v>51</v>
      </c>
      <c r="C68" s="71" t="s">
        <v>396</v>
      </c>
      <c r="D68" s="21">
        <v>6000</v>
      </c>
      <c r="E68" s="19" t="s">
        <v>50</v>
      </c>
      <c r="F68" s="10" t="s">
        <v>230</v>
      </c>
      <c r="G68" s="28"/>
      <c r="H68" s="9"/>
      <c r="I68" s="29"/>
      <c r="J68" s="30"/>
      <c r="K68" s="9"/>
      <c r="L68" s="30"/>
      <c r="M68" s="9"/>
      <c r="N68" s="30"/>
      <c r="O68" s="9"/>
      <c r="P68" s="30"/>
      <c r="Q68" s="9"/>
      <c r="R68" s="9"/>
      <c r="S68" s="17"/>
    </row>
    <row r="69" spans="1:19" ht="15.6">
      <c r="A69" s="59"/>
      <c r="B69" s="128"/>
      <c r="C69" s="72" t="s">
        <v>397</v>
      </c>
      <c r="D69" s="62"/>
      <c r="E69" s="15"/>
      <c r="F69" s="12"/>
      <c r="G69" s="31"/>
      <c r="H69" s="11"/>
      <c r="I69" s="32"/>
      <c r="J69" s="17"/>
      <c r="K69" s="11"/>
      <c r="L69" s="17"/>
      <c r="M69" s="11"/>
      <c r="N69" s="17"/>
      <c r="O69" s="11"/>
      <c r="P69" s="17"/>
      <c r="Q69" s="11"/>
      <c r="R69" s="11"/>
      <c r="S69" s="17"/>
    </row>
    <row r="70" spans="1:19" ht="15.6">
      <c r="A70" s="59"/>
      <c r="B70" s="121"/>
      <c r="C70" s="67"/>
      <c r="D70" s="311"/>
      <c r="E70" s="15"/>
      <c r="F70" s="12"/>
      <c r="G70" s="31"/>
      <c r="H70" s="11"/>
      <c r="I70" s="32"/>
      <c r="J70" s="17"/>
      <c r="K70" s="11"/>
      <c r="L70" s="17"/>
      <c r="M70" s="11"/>
      <c r="N70" s="17"/>
      <c r="O70" s="11"/>
      <c r="P70" s="17"/>
      <c r="Q70" s="11"/>
      <c r="R70" s="11"/>
      <c r="S70" s="17"/>
    </row>
    <row r="71" spans="1:19" ht="15.6">
      <c r="A71" s="42">
        <v>15</v>
      </c>
      <c r="B71" s="348" t="s">
        <v>79</v>
      </c>
      <c r="C71" s="71" t="s">
        <v>394</v>
      </c>
      <c r="D71" s="21">
        <v>64000</v>
      </c>
      <c r="E71" s="19" t="s">
        <v>50</v>
      </c>
      <c r="F71" s="10" t="s">
        <v>230</v>
      </c>
      <c r="G71" s="28"/>
      <c r="H71" s="9"/>
      <c r="I71" s="29"/>
      <c r="J71" s="30"/>
      <c r="K71" s="9"/>
      <c r="L71" s="30"/>
      <c r="M71" s="9"/>
      <c r="N71" s="30"/>
      <c r="O71" s="9"/>
      <c r="P71" s="30"/>
      <c r="Q71" s="9"/>
      <c r="R71" s="9"/>
      <c r="S71" s="17"/>
    </row>
    <row r="72" spans="1:19" ht="15.6">
      <c r="A72" s="59"/>
      <c r="B72" s="128"/>
      <c r="C72" s="72" t="s">
        <v>398</v>
      </c>
      <c r="D72" s="62"/>
      <c r="E72" s="15"/>
      <c r="F72" s="12"/>
      <c r="G72" s="31"/>
      <c r="H72" s="11"/>
      <c r="I72" s="32"/>
      <c r="J72" s="17"/>
      <c r="K72" s="11"/>
      <c r="L72" s="17"/>
      <c r="M72" s="11"/>
      <c r="N72" s="17"/>
      <c r="O72" s="11"/>
      <c r="P72" s="17"/>
      <c r="Q72" s="11"/>
      <c r="R72" s="11"/>
      <c r="S72" s="17"/>
    </row>
    <row r="73" spans="1:19" ht="15.6">
      <c r="A73" s="58"/>
      <c r="B73" s="119"/>
      <c r="C73" s="48"/>
      <c r="D73" s="287"/>
      <c r="E73" s="16"/>
      <c r="F73" s="14"/>
      <c r="G73" s="34"/>
      <c r="H73" s="13"/>
      <c r="I73" s="20"/>
      <c r="J73" s="35"/>
      <c r="K73" s="13"/>
      <c r="L73" s="35"/>
      <c r="M73" s="13"/>
      <c r="N73" s="35"/>
      <c r="O73" s="13"/>
      <c r="P73" s="35"/>
      <c r="Q73" s="13"/>
      <c r="R73" s="13"/>
      <c r="S73" s="17"/>
    </row>
    <row r="74" spans="1:19" ht="15.6">
      <c r="A74" s="42">
        <v>16</v>
      </c>
      <c r="B74" s="348" t="s">
        <v>79</v>
      </c>
      <c r="C74" s="71" t="s">
        <v>228</v>
      </c>
      <c r="D74" s="21">
        <v>24000</v>
      </c>
      <c r="E74" s="19" t="s">
        <v>50</v>
      </c>
      <c r="F74" s="10" t="s">
        <v>230</v>
      </c>
      <c r="G74" s="28"/>
      <c r="H74" s="9"/>
      <c r="I74" s="29"/>
      <c r="J74" s="30"/>
      <c r="K74" s="9"/>
      <c r="L74" s="30"/>
      <c r="M74" s="9"/>
      <c r="N74" s="30"/>
      <c r="O74" s="9"/>
      <c r="P74" s="30"/>
      <c r="Q74" s="9"/>
      <c r="R74" s="9"/>
      <c r="S74" s="17"/>
    </row>
    <row r="75" spans="1:19" ht="15.6">
      <c r="A75" s="59"/>
      <c r="B75" s="128"/>
      <c r="C75" s="72" t="s">
        <v>52</v>
      </c>
      <c r="D75" s="62"/>
      <c r="E75" s="15"/>
      <c r="F75" s="12"/>
      <c r="G75" s="31"/>
      <c r="H75" s="11"/>
      <c r="I75" s="32"/>
      <c r="J75" s="17"/>
      <c r="K75" s="11"/>
      <c r="L75" s="17"/>
      <c r="M75" s="11"/>
      <c r="N75" s="17"/>
      <c r="O75" s="11"/>
      <c r="P75" s="17"/>
      <c r="Q75" s="11"/>
      <c r="R75" s="11"/>
      <c r="S75" s="17"/>
    </row>
    <row r="76" spans="1:19" ht="15.6">
      <c r="A76" s="58"/>
      <c r="B76" s="119"/>
      <c r="C76" s="48"/>
      <c r="D76" s="287"/>
      <c r="E76" s="16"/>
      <c r="F76" s="14"/>
      <c r="G76" s="34"/>
      <c r="H76" s="13"/>
      <c r="I76" s="20"/>
      <c r="J76" s="35"/>
      <c r="K76" s="13"/>
      <c r="L76" s="35"/>
      <c r="M76" s="13"/>
      <c r="N76" s="35"/>
      <c r="O76" s="13"/>
      <c r="P76" s="35"/>
      <c r="Q76" s="13"/>
      <c r="R76" s="13"/>
      <c r="S76" s="17"/>
    </row>
    <row r="77" spans="1:19" ht="15.6">
      <c r="A77" s="42">
        <v>17</v>
      </c>
      <c r="B77" s="348" t="s">
        <v>79</v>
      </c>
      <c r="C77" s="71" t="s">
        <v>399</v>
      </c>
      <c r="D77" s="21">
        <v>4100</v>
      </c>
      <c r="E77" s="19" t="s">
        <v>50</v>
      </c>
      <c r="F77" s="10" t="s">
        <v>230</v>
      </c>
      <c r="G77" s="28"/>
      <c r="H77" s="9"/>
      <c r="I77" s="29"/>
      <c r="J77" s="30"/>
      <c r="K77" s="9"/>
      <c r="L77" s="30"/>
      <c r="M77" s="9"/>
      <c r="N77" s="30"/>
      <c r="O77" s="9"/>
      <c r="P77" s="30"/>
      <c r="Q77" s="9"/>
      <c r="R77" s="9"/>
      <c r="S77" s="17"/>
    </row>
    <row r="78" spans="1:19" ht="15.6">
      <c r="A78" s="59"/>
      <c r="B78" s="128"/>
      <c r="C78" s="72" t="s">
        <v>400</v>
      </c>
      <c r="D78" s="62"/>
      <c r="E78" s="15"/>
      <c r="F78" s="12"/>
      <c r="G78" s="31"/>
      <c r="H78" s="11"/>
      <c r="I78" s="32"/>
      <c r="J78" s="17"/>
      <c r="K78" s="11"/>
      <c r="L78" s="17"/>
      <c r="M78" s="11"/>
      <c r="N78" s="17"/>
      <c r="O78" s="11"/>
      <c r="P78" s="17"/>
      <c r="Q78" s="11"/>
      <c r="R78" s="11"/>
      <c r="S78" s="17"/>
    </row>
    <row r="79" spans="1:19" ht="15.6">
      <c r="A79" s="58"/>
      <c r="B79" s="119"/>
      <c r="C79" s="48"/>
      <c r="D79" s="287"/>
      <c r="E79" s="16"/>
      <c r="F79" s="14"/>
      <c r="G79" s="34"/>
      <c r="H79" s="13"/>
      <c r="I79" s="20"/>
      <c r="J79" s="35"/>
      <c r="K79" s="13"/>
      <c r="L79" s="35"/>
      <c r="M79" s="13"/>
      <c r="N79" s="35"/>
      <c r="O79" s="13"/>
      <c r="P79" s="35"/>
      <c r="Q79" s="13"/>
      <c r="R79" s="13"/>
      <c r="S79" s="17"/>
    </row>
    <row r="80" spans="1:19" ht="15.6">
      <c r="A80" s="42">
        <v>18</v>
      </c>
      <c r="B80" s="348" t="s">
        <v>79</v>
      </c>
      <c r="C80" s="71" t="s">
        <v>82</v>
      </c>
      <c r="D80" s="21">
        <v>17800</v>
      </c>
      <c r="E80" s="19" t="s">
        <v>50</v>
      </c>
      <c r="F80" s="10" t="s">
        <v>230</v>
      </c>
      <c r="G80" s="28"/>
      <c r="H80" s="9"/>
      <c r="I80" s="29"/>
      <c r="J80" s="30"/>
      <c r="K80" s="9"/>
      <c r="L80" s="30"/>
      <c r="M80" s="9"/>
      <c r="N80" s="30"/>
      <c r="O80" s="9"/>
      <c r="P80" s="30"/>
      <c r="Q80" s="9"/>
      <c r="R80" s="9"/>
      <c r="S80" s="17"/>
    </row>
    <row r="81" spans="1:19" ht="15.6">
      <c r="A81" s="59"/>
      <c r="B81" s="128"/>
      <c r="C81" s="72" t="s">
        <v>401</v>
      </c>
      <c r="D81" s="62"/>
      <c r="E81" s="15"/>
      <c r="F81" s="12"/>
      <c r="G81" s="31"/>
      <c r="H81" s="11"/>
      <c r="I81" s="32"/>
      <c r="J81" s="17"/>
      <c r="K81" s="11"/>
      <c r="L81" s="17"/>
      <c r="M81" s="11"/>
      <c r="N81" s="17"/>
      <c r="O81" s="11"/>
      <c r="P81" s="17"/>
      <c r="Q81" s="11"/>
      <c r="R81" s="11"/>
      <c r="S81" s="17"/>
    </row>
    <row r="82" spans="1:19" ht="15.6">
      <c r="A82" s="58"/>
      <c r="B82" s="119"/>
      <c r="C82" s="48"/>
      <c r="D82" s="287"/>
      <c r="E82" s="16"/>
      <c r="F82" s="14"/>
      <c r="G82" s="34"/>
      <c r="H82" s="13"/>
      <c r="I82" s="20"/>
      <c r="J82" s="35"/>
      <c r="K82" s="13"/>
      <c r="L82" s="35"/>
      <c r="M82" s="13"/>
      <c r="N82" s="35"/>
      <c r="O82" s="13"/>
      <c r="P82" s="35"/>
      <c r="Q82" s="13"/>
      <c r="R82" s="13"/>
      <c r="S82" s="17"/>
    </row>
  </sheetData>
  <mergeCells count="13">
    <mergeCell ref="G66:I66"/>
    <mergeCell ref="A62:R62"/>
    <mergeCell ref="A4:R4"/>
    <mergeCell ref="G9:I9"/>
    <mergeCell ref="G37:I37"/>
    <mergeCell ref="A29:R29"/>
    <mergeCell ref="A31:R31"/>
    <mergeCell ref="A61:R61"/>
    <mergeCell ref="A2:R2"/>
    <mergeCell ref="A3:R3"/>
    <mergeCell ref="A33:R33"/>
    <mergeCell ref="A32:R32"/>
    <mergeCell ref="A60:R60"/>
  </mergeCells>
  <pageMargins left="0.7" right="0.7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B0CCE-2243-47C3-A271-E3C5AA5D3414}">
  <dimension ref="A1:T42"/>
  <sheetViews>
    <sheetView topLeftCell="A25" workbookViewId="0">
      <selection activeCell="F19" sqref="F19"/>
    </sheetView>
  </sheetViews>
  <sheetFormatPr defaultRowHeight="13.8"/>
  <cols>
    <col min="1" max="1" width="5.796875" customWidth="1"/>
    <col min="2" max="3" width="23.59765625" customWidth="1"/>
    <col min="4" max="4" width="8" customWidth="1"/>
    <col min="5" max="5" width="7.3984375" customWidth="1"/>
    <col min="6" max="6" width="8.5" customWidth="1"/>
    <col min="7" max="7" width="3.3984375" customWidth="1"/>
    <col min="8" max="10" width="3" customWidth="1"/>
    <col min="11" max="11" width="3.3984375" customWidth="1"/>
    <col min="12" max="12" width="3.19921875" customWidth="1"/>
    <col min="13" max="13" width="3.09765625" customWidth="1"/>
    <col min="14" max="14" width="3.69921875" customWidth="1"/>
    <col min="15" max="16" width="3.3984375" customWidth="1"/>
    <col min="17" max="18" width="2.796875" customWidth="1"/>
    <col min="19" max="19" width="6.59765625" customWidth="1"/>
  </cols>
  <sheetData>
    <row r="1" spans="1:20" ht="18.600000000000001">
      <c r="A1" s="305" t="s">
        <v>269</v>
      </c>
      <c r="B1" s="305"/>
      <c r="C1" s="296"/>
    </row>
    <row r="2" spans="1:20" ht="15.6">
      <c r="A2" s="371" t="s">
        <v>262</v>
      </c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  <c r="Q2" s="371"/>
      <c r="R2" s="371"/>
      <c r="S2" s="136"/>
      <c r="T2" s="136"/>
    </row>
    <row r="3" spans="1:20" ht="15.6">
      <c r="A3" s="371" t="s">
        <v>263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  <c r="S3" s="136"/>
      <c r="T3" s="136"/>
    </row>
    <row r="4" spans="1:20" ht="15.6">
      <c r="A4" s="371" t="s">
        <v>264</v>
      </c>
      <c r="B4" s="371"/>
      <c r="C4" s="371"/>
      <c r="D4" s="371"/>
      <c r="E4" s="371"/>
      <c r="F4" s="371"/>
      <c r="G4" s="371"/>
      <c r="H4" s="371"/>
      <c r="I4" s="371"/>
      <c r="J4" s="371"/>
      <c r="K4" s="371"/>
      <c r="L4" s="371"/>
      <c r="M4" s="371"/>
      <c r="N4" s="371"/>
      <c r="O4" s="371"/>
      <c r="P4" s="371"/>
      <c r="Q4" s="371"/>
      <c r="R4" s="371"/>
      <c r="S4" s="136"/>
      <c r="T4" s="136"/>
    </row>
    <row r="5" spans="1:20" ht="17.399999999999999">
      <c r="A5" s="23" t="s">
        <v>472</v>
      </c>
      <c r="B5" s="23"/>
      <c r="C5" s="24"/>
      <c r="D5" s="24"/>
      <c r="E5" s="25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6"/>
      <c r="S5" s="26"/>
      <c r="T5" s="26"/>
    </row>
    <row r="6" spans="1:20" ht="17.399999999999999">
      <c r="A6" s="23"/>
      <c r="B6" s="23" t="s">
        <v>604</v>
      </c>
      <c r="C6" s="24"/>
      <c r="D6" s="24"/>
      <c r="E6" s="25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6"/>
      <c r="S6" s="26"/>
      <c r="T6" s="26"/>
    </row>
    <row r="7" spans="1:20" ht="16.2" thickBot="1">
      <c r="A7" s="18"/>
      <c r="B7" s="159" t="s">
        <v>470</v>
      </c>
      <c r="C7" s="159"/>
      <c r="D7" s="37"/>
      <c r="E7" s="38"/>
      <c r="F7" s="18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ht="16.2" thickBot="1">
      <c r="A8" s="256" t="s">
        <v>11</v>
      </c>
      <c r="B8" s="257" t="s">
        <v>13</v>
      </c>
      <c r="C8" s="257" t="s">
        <v>14</v>
      </c>
      <c r="D8" s="257" t="s">
        <v>6</v>
      </c>
      <c r="E8" s="257" t="s">
        <v>16</v>
      </c>
      <c r="F8" s="257" t="s">
        <v>33</v>
      </c>
      <c r="G8" s="399" t="s">
        <v>86</v>
      </c>
      <c r="H8" s="400"/>
      <c r="I8" s="401"/>
      <c r="J8" s="402" t="s">
        <v>471</v>
      </c>
      <c r="K8" s="400"/>
      <c r="L8" s="400"/>
      <c r="M8" s="400"/>
      <c r="N8" s="400"/>
      <c r="O8" s="400"/>
      <c r="P8" s="400"/>
      <c r="Q8" s="400"/>
      <c r="R8" s="401"/>
      <c r="S8" s="257" t="s">
        <v>16</v>
      </c>
    </row>
    <row r="9" spans="1:20" ht="21.6" thickBot="1">
      <c r="A9" s="258" t="s">
        <v>12</v>
      </c>
      <c r="B9" s="259"/>
      <c r="C9" s="259" t="s">
        <v>15</v>
      </c>
      <c r="D9" s="259" t="s">
        <v>32</v>
      </c>
      <c r="E9" s="259" t="s">
        <v>2</v>
      </c>
      <c r="F9" s="259" t="s">
        <v>34</v>
      </c>
      <c r="G9" s="260" t="s">
        <v>17</v>
      </c>
      <c r="H9" s="261" t="s">
        <v>18</v>
      </c>
      <c r="I9" s="262" t="s">
        <v>19</v>
      </c>
      <c r="J9" s="260" t="s">
        <v>20</v>
      </c>
      <c r="K9" s="261" t="s">
        <v>21</v>
      </c>
      <c r="L9" s="260" t="s">
        <v>22</v>
      </c>
      <c r="M9" s="261" t="s">
        <v>23</v>
      </c>
      <c r="N9" s="260" t="s">
        <v>24</v>
      </c>
      <c r="O9" s="261" t="s">
        <v>25</v>
      </c>
      <c r="P9" s="260" t="s">
        <v>26</v>
      </c>
      <c r="Q9" s="261" t="s">
        <v>27</v>
      </c>
      <c r="R9" s="262" t="s">
        <v>28</v>
      </c>
      <c r="S9" s="259" t="s">
        <v>2</v>
      </c>
      <c r="T9" s="153"/>
    </row>
    <row r="10" spans="1:20" ht="15.6">
      <c r="A10" s="195">
        <v>1</v>
      </c>
      <c r="B10" s="196" t="s">
        <v>93</v>
      </c>
      <c r="C10" s="196" t="s">
        <v>94</v>
      </c>
      <c r="D10" s="197">
        <v>10000</v>
      </c>
      <c r="E10" s="198" t="s">
        <v>38</v>
      </c>
      <c r="F10" s="198" t="s">
        <v>43</v>
      </c>
      <c r="G10" s="199"/>
      <c r="H10" s="200"/>
      <c r="I10" s="196"/>
      <c r="J10" s="199"/>
      <c r="K10" s="200"/>
      <c r="L10" s="199"/>
      <c r="M10" s="200"/>
      <c r="N10" s="199"/>
      <c r="O10" s="200"/>
      <c r="P10" s="199"/>
      <c r="Q10" s="200"/>
      <c r="R10" s="196"/>
      <c r="S10" s="341"/>
      <c r="T10" s="153"/>
    </row>
    <row r="11" spans="1:20" ht="15.6">
      <c r="A11" s="195"/>
      <c r="B11" s="196" t="s">
        <v>95</v>
      </c>
      <c r="C11" s="196" t="s">
        <v>96</v>
      </c>
      <c r="D11" s="196"/>
      <c r="E11" s="198"/>
      <c r="F11" s="198"/>
      <c r="G11" s="199"/>
      <c r="H11" s="200"/>
      <c r="I11" s="196"/>
      <c r="J11" s="193"/>
      <c r="K11" s="200"/>
      <c r="L11" s="193"/>
      <c r="M11" s="200"/>
      <c r="N11" s="193"/>
      <c r="O11" s="200"/>
      <c r="P11" s="193"/>
      <c r="Q11" s="200"/>
      <c r="R11" s="196"/>
      <c r="S11" s="342" t="s">
        <v>22</v>
      </c>
      <c r="T11" s="153"/>
    </row>
    <row r="12" spans="1:20" ht="16.2" thickBot="1">
      <c r="A12" s="201"/>
      <c r="B12" s="202"/>
      <c r="C12" s="202"/>
      <c r="D12" s="202"/>
      <c r="E12" s="203"/>
      <c r="F12" s="203"/>
      <c r="G12" s="204"/>
      <c r="H12" s="205"/>
      <c r="I12" s="202"/>
      <c r="J12" s="204"/>
      <c r="K12" s="205"/>
      <c r="L12" s="204"/>
      <c r="M12" s="205"/>
      <c r="N12" s="204"/>
      <c r="O12" s="205"/>
      <c r="P12" s="204"/>
      <c r="Q12" s="205"/>
      <c r="R12" s="202"/>
      <c r="S12" s="340"/>
      <c r="T12" s="153"/>
    </row>
    <row r="13" spans="1:20" ht="15.6">
      <c r="A13" s="195">
        <v>2</v>
      </c>
      <c r="B13" s="196" t="s">
        <v>78</v>
      </c>
      <c r="C13" s="196" t="s">
        <v>97</v>
      </c>
      <c r="D13" s="197">
        <v>5000</v>
      </c>
      <c r="E13" s="198" t="s">
        <v>38</v>
      </c>
      <c r="F13" s="198" t="s">
        <v>43</v>
      </c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342" t="s">
        <v>28</v>
      </c>
      <c r="T13" s="153"/>
    </row>
    <row r="14" spans="1:20" ht="16.2" thickBot="1">
      <c r="A14" s="201"/>
      <c r="B14" s="202"/>
      <c r="C14" s="202"/>
      <c r="D14" s="202"/>
      <c r="E14" s="203"/>
      <c r="F14" s="203"/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02"/>
      <c r="S14" s="339"/>
      <c r="T14" s="153"/>
    </row>
    <row r="15" spans="1:20" ht="15.6">
      <c r="A15" s="206">
        <v>3</v>
      </c>
      <c r="B15" s="196" t="s">
        <v>39</v>
      </c>
      <c r="C15" s="196" t="s">
        <v>98</v>
      </c>
      <c r="D15" s="197">
        <v>10000</v>
      </c>
      <c r="E15" s="198" t="s">
        <v>38</v>
      </c>
      <c r="F15" s="198" t="s">
        <v>43</v>
      </c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339"/>
      <c r="T15" s="153"/>
    </row>
    <row r="16" spans="1:20" ht="16.2" thickBot="1">
      <c r="A16" s="201"/>
      <c r="B16" s="202" t="s">
        <v>40</v>
      </c>
      <c r="C16" s="202" t="s">
        <v>99</v>
      </c>
      <c r="D16" s="202"/>
      <c r="E16" s="203"/>
      <c r="F16" s="203"/>
      <c r="G16" s="202"/>
      <c r="H16" s="202"/>
      <c r="I16" s="202"/>
      <c r="J16" s="202"/>
      <c r="K16" s="202"/>
      <c r="L16" s="202"/>
      <c r="M16" s="202"/>
      <c r="N16" s="202"/>
      <c r="O16" s="202"/>
      <c r="P16" s="202"/>
      <c r="Q16" s="202"/>
      <c r="R16" s="202"/>
      <c r="S16" s="343" t="s">
        <v>26</v>
      </c>
    </row>
    <row r="17" spans="1:19" ht="14.4">
      <c r="A17" s="194"/>
    </row>
    <row r="18" spans="1:19" ht="15.6">
      <c r="A18" s="18"/>
      <c r="B18" s="38"/>
      <c r="C18" s="17"/>
      <c r="D18" s="57"/>
      <c r="E18" s="38"/>
      <c r="F18" s="18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spans="1:19" ht="15.6">
      <c r="A19" s="18"/>
      <c r="B19" s="38"/>
      <c r="C19" s="17"/>
      <c r="D19" s="57"/>
      <c r="E19" s="38"/>
      <c r="F19" s="18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spans="1:19" ht="15.6">
      <c r="A20" s="18"/>
      <c r="B20" s="38"/>
      <c r="C20" s="17"/>
      <c r="D20" s="57"/>
      <c r="E20" s="38"/>
      <c r="F20" s="18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84"/>
      <c r="S20" s="84"/>
    </row>
    <row r="21" spans="1:19" ht="15.6">
      <c r="A21" s="371"/>
      <c r="B21" s="371"/>
      <c r="C21" s="371"/>
      <c r="D21" s="371"/>
      <c r="E21" s="371"/>
      <c r="F21" s="371"/>
      <c r="G21" s="371"/>
      <c r="H21" s="371"/>
      <c r="I21" s="371"/>
      <c r="J21" s="371"/>
      <c r="K21" s="371"/>
      <c r="L21" s="371"/>
      <c r="M21" s="371"/>
      <c r="N21" s="371"/>
      <c r="O21" s="371"/>
      <c r="P21" s="371"/>
      <c r="Q21" s="371"/>
      <c r="R21" s="371"/>
      <c r="S21" s="136"/>
    </row>
    <row r="22" spans="1:19" ht="15.6">
      <c r="A22" s="371"/>
      <c r="B22" s="371"/>
      <c r="C22" s="371"/>
      <c r="D22" s="371"/>
      <c r="E22" s="371"/>
      <c r="F22" s="371"/>
      <c r="G22" s="371"/>
      <c r="H22" s="371"/>
      <c r="I22" s="371"/>
      <c r="J22" s="371"/>
      <c r="K22" s="371"/>
      <c r="L22" s="371"/>
      <c r="M22" s="371"/>
      <c r="N22" s="371"/>
      <c r="O22" s="371"/>
      <c r="P22" s="371"/>
      <c r="Q22" s="371"/>
      <c r="R22" s="371"/>
      <c r="S22" s="136"/>
    </row>
    <row r="23" spans="1:19" ht="15.6">
      <c r="A23" s="371"/>
      <c r="B23" s="371"/>
      <c r="C23" s="371"/>
      <c r="D23" s="371"/>
      <c r="E23" s="371"/>
      <c r="F23" s="371"/>
      <c r="G23" s="371"/>
      <c r="H23" s="371"/>
      <c r="I23" s="371"/>
      <c r="J23" s="371"/>
      <c r="K23" s="371"/>
      <c r="L23" s="371"/>
      <c r="M23" s="371"/>
      <c r="N23" s="371"/>
      <c r="O23" s="371"/>
      <c r="P23" s="371"/>
      <c r="Q23" s="371"/>
      <c r="R23" s="371"/>
      <c r="S23" s="136"/>
    </row>
    <row r="24" spans="1:19" ht="17.399999999999999">
      <c r="A24" s="23"/>
      <c r="B24" s="23"/>
      <c r="C24" s="24"/>
      <c r="D24" s="24"/>
      <c r="E24" s="25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6"/>
      <c r="S24" s="26"/>
    </row>
    <row r="25" spans="1:19" ht="15.6">
      <c r="A25" s="18"/>
      <c r="B25" s="17"/>
      <c r="C25" s="17"/>
      <c r="D25" s="37"/>
      <c r="E25" s="38"/>
      <c r="F25" s="18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  <row r="26" spans="1:19" ht="15.6">
      <c r="A26" s="18"/>
      <c r="B26" s="17"/>
      <c r="C26" s="17"/>
      <c r="D26" s="37"/>
      <c r="E26" s="38"/>
      <c r="F26" s="18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 spans="1:19" ht="15.6">
      <c r="A27" s="18"/>
      <c r="B27" s="38"/>
      <c r="C27" s="17"/>
      <c r="D27" s="57"/>
      <c r="E27" s="38"/>
      <c r="F27" s="18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1:19" ht="15.6">
      <c r="A28" s="371"/>
      <c r="B28" s="371"/>
      <c r="C28" s="371"/>
      <c r="D28" s="371"/>
      <c r="E28" s="371"/>
      <c r="F28" s="371"/>
      <c r="G28" s="371"/>
      <c r="H28" s="371"/>
      <c r="I28" s="371"/>
      <c r="J28" s="371"/>
      <c r="K28" s="371"/>
      <c r="L28" s="371"/>
      <c r="M28" s="371"/>
      <c r="N28" s="371"/>
      <c r="O28" s="371"/>
      <c r="P28" s="371"/>
      <c r="Q28" s="371"/>
      <c r="R28" s="371"/>
      <c r="S28" s="136"/>
    </row>
    <row r="29" spans="1:19" ht="15.6">
      <c r="A29" s="371"/>
      <c r="B29" s="371"/>
      <c r="C29" s="371"/>
      <c r="D29" s="371"/>
      <c r="E29" s="371"/>
      <c r="F29" s="371"/>
      <c r="G29" s="371"/>
      <c r="H29" s="371"/>
      <c r="I29" s="371"/>
      <c r="J29" s="371"/>
      <c r="K29" s="371"/>
      <c r="L29" s="371"/>
      <c r="M29" s="371"/>
      <c r="N29" s="371"/>
      <c r="O29" s="371"/>
      <c r="P29" s="371"/>
      <c r="Q29" s="371"/>
      <c r="R29" s="371"/>
      <c r="S29" s="136"/>
    </row>
    <row r="30" spans="1:19" ht="15.6">
      <c r="A30" s="371"/>
      <c r="B30" s="371"/>
      <c r="C30" s="371"/>
      <c r="D30" s="371"/>
      <c r="E30" s="371"/>
      <c r="F30" s="371"/>
      <c r="G30" s="371"/>
      <c r="H30" s="371"/>
      <c r="I30" s="371"/>
      <c r="J30" s="371"/>
      <c r="K30" s="371"/>
      <c r="L30" s="371"/>
      <c r="M30" s="371"/>
      <c r="N30" s="371"/>
      <c r="O30" s="371"/>
      <c r="P30" s="371"/>
      <c r="Q30" s="371"/>
      <c r="R30" s="371"/>
      <c r="S30" s="136"/>
    </row>
    <row r="31" spans="1:19" ht="17.399999999999999">
      <c r="A31" s="23"/>
      <c r="B31" s="23"/>
      <c r="C31" s="24"/>
      <c r="D31" s="24"/>
      <c r="E31" s="25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6"/>
      <c r="S31" s="26"/>
    </row>
    <row r="32" spans="1:19" ht="15.6">
      <c r="A32" s="18"/>
      <c r="B32" s="17"/>
      <c r="C32" s="17"/>
      <c r="D32" s="37"/>
      <c r="E32" s="38"/>
      <c r="F32" s="18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</row>
    <row r="33" spans="1:19" ht="15.6">
      <c r="A33" s="56"/>
      <c r="B33" s="38"/>
      <c r="C33" s="17"/>
      <c r="D33" s="57"/>
      <c r="E33" s="38"/>
      <c r="F33" s="18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  <row r="34" spans="1:19" ht="15.6">
      <c r="A34" s="56"/>
      <c r="B34" s="38"/>
      <c r="C34" s="17"/>
      <c r="D34" s="57"/>
      <c r="E34" s="38"/>
      <c r="F34" s="18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</row>
    <row r="35" spans="1:19" ht="15.6">
      <c r="A35" s="56"/>
      <c r="B35" s="38"/>
      <c r="C35" s="17"/>
      <c r="D35" s="57"/>
      <c r="E35" s="38"/>
      <c r="F35" s="18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</row>
    <row r="36" spans="1:19" ht="15.6">
      <c r="A36" s="56"/>
      <c r="B36" s="38"/>
      <c r="C36" s="17"/>
      <c r="D36" s="57"/>
      <c r="E36" s="38"/>
      <c r="F36" s="18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 spans="1:19" ht="15.6">
      <c r="A37" s="56"/>
      <c r="B37" s="38"/>
      <c r="C37" s="17"/>
      <c r="D37" s="61"/>
      <c r="E37" s="38"/>
      <c r="F37" s="18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  <row r="38" spans="1:19" ht="15.6">
      <c r="A38" s="18"/>
      <c r="B38" s="38"/>
      <c r="C38" s="17"/>
      <c r="D38" s="57"/>
      <c r="E38" s="38"/>
      <c r="F38" s="18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</row>
    <row r="39" spans="1:19" ht="15.6">
      <c r="A39" s="56"/>
      <c r="B39" s="38"/>
      <c r="C39" s="17"/>
      <c r="D39" s="57"/>
      <c r="E39" s="38"/>
      <c r="F39" s="18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  <row r="40" spans="1:19" ht="15.6">
      <c r="A40" s="18"/>
      <c r="B40" s="38"/>
      <c r="C40" s="17"/>
      <c r="D40" s="60"/>
      <c r="E40" s="38"/>
      <c r="F40" s="18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</row>
    <row r="41" spans="1:19" ht="15.6">
      <c r="A41" s="56"/>
      <c r="B41" s="38"/>
      <c r="C41" s="17"/>
      <c r="D41" s="61"/>
      <c r="E41" s="38"/>
      <c r="F41" s="18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</row>
    <row r="42" spans="1:19" ht="15.6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85"/>
      <c r="S42" s="85"/>
    </row>
  </sheetData>
  <mergeCells count="11">
    <mergeCell ref="A2:R2"/>
    <mergeCell ref="A29:R29"/>
    <mergeCell ref="A30:R30"/>
    <mergeCell ref="A3:R3"/>
    <mergeCell ref="A21:R21"/>
    <mergeCell ref="A22:R22"/>
    <mergeCell ref="A23:R23"/>
    <mergeCell ref="A28:R28"/>
    <mergeCell ref="G8:I8"/>
    <mergeCell ref="J8:R8"/>
    <mergeCell ref="A4:R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11</vt:i4>
      </vt:variant>
    </vt:vector>
  </HeadingPairs>
  <TitlesOfParts>
    <vt:vector size="11" baseType="lpstr">
      <vt:lpstr>บัญชีสรุปโครงการ</vt:lpstr>
      <vt:lpstr>แผนงานเกษตร</vt:lpstr>
      <vt:lpstr>ศาสนาวัฒนธรรม</vt:lpstr>
      <vt:lpstr>สาธารณสุข</vt:lpstr>
      <vt:lpstr>สร้างความเข้มแข็ง</vt:lpstr>
      <vt:lpstr>อุตสาหกรรมและการโยธา</vt:lpstr>
      <vt:lpstr>งบกลาง</vt:lpstr>
      <vt:lpstr>รักษาความสงบ</vt:lpstr>
      <vt:lpstr>การศึกษา</vt:lpstr>
      <vt:lpstr>บริหารทั่วไป</vt:lpstr>
      <vt:lpstr>เคหะและชุมชน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</dc:creator>
  <cp:lastModifiedBy>STP</cp:lastModifiedBy>
  <cp:lastPrinted>2023-10-30T02:39:08Z</cp:lastPrinted>
  <dcterms:created xsi:type="dcterms:W3CDTF">2014-07-25T02:26:04Z</dcterms:created>
  <dcterms:modified xsi:type="dcterms:W3CDTF">2024-03-28T04:05:47Z</dcterms:modified>
</cp:coreProperties>
</file>